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при3" sheetId="5" r:id="rId1"/>
    <sheet name="при4 " sheetId="6" r:id="rId2"/>
    <sheet name="при5 " sheetId="7" r:id="rId3"/>
  </sheets>
  <calcPr calcId="125725"/>
</workbook>
</file>

<file path=xl/calcChain.xml><?xml version="1.0" encoding="utf-8"?>
<calcChain xmlns="http://schemas.openxmlformats.org/spreadsheetml/2006/main">
  <c r="F95" i="6"/>
  <c r="E95"/>
  <c r="D24" i="7"/>
  <c r="D28"/>
  <c r="F16"/>
  <c r="E95"/>
  <c r="D95"/>
  <c r="E130"/>
  <c r="D130"/>
  <c r="F130" i="6"/>
  <c r="E130"/>
  <c r="H131" i="5"/>
  <c r="G131"/>
  <c r="I106"/>
  <c r="I107"/>
  <c r="G105"/>
  <c r="G97" s="1"/>
  <c r="H105"/>
  <c r="H97" s="1"/>
  <c r="J112"/>
  <c r="G141"/>
  <c r="J10"/>
  <c r="G159"/>
  <c r="I105" l="1"/>
  <c r="J105"/>
  <c r="E158" i="7"/>
  <c r="E157" s="1"/>
  <c r="E156" s="1"/>
  <c r="D158"/>
  <c r="D157" s="1"/>
  <c r="D156" s="1"/>
  <c r="F158" i="6"/>
  <c r="F157" s="1"/>
  <c r="E158"/>
  <c r="G158" s="1"/>
  <c r="G158" i="5"/>
  <c r="H159"/>
  <c r="H158" s="1"/>
  <c r="F173" i="7"/>
  <c r="F172"/>
  <c r="F171"/>
  <c r="F170"/>
  <c r="F169"/>
  <c r="F168"/>
  <c r="F167"/>
  <c r="F166"/>
  <c r="F165"/>
  <c r="F164"/>
  <c r="F163"/>
  <c r="F162"/>
  <c r="F161"/>
  <c r="F160"/>
  <c r="F159"/>
  <c r="F158"/>
  <c r="F155"/>
  <c r="F154"/>
  <c r="F153"/>
  <c r="F152"/>
  <c r="F151"/>
  <c r="F150"/>
  <c r="F149"/>
  <c r="E148"/>
  <c r="E145" s="1"/>
  <c r="D148"/>
  <c r="E147"/>
  <c r="E144" s="1"/>
  <c r="E146"/>
  <c r="D146"/>
  <c r="F146" s="1"/>
  <c r="F143"/>
  <c r="F142"/>
  <c r="F141"/>
  <c r="E140"/>
  <c r="D140"/>
  <c r="E139"/>
  <c r="F138"/>
  <c r="E137"/>
  <c r="E136" s="1"/>
  <c r="D137"/>
  <c r="F135"/>
  <c r="F134"/>
  <c r="F133"/>
  <c r="F132"/>
  <c r="F131"/>
  <c r="F130"/>
  <c r="E129"/>
  <c r="F128"/>
  <c r="F127"/>
  <c r="F126"/>
  <c r="F125"/>
  <c r="F124"/>
  <c r="E123"/>
  <c r="E122" s="1"/>
  <c r="D123"/>
  <c r="F121"/>
  <c r="F120"/>
  <c r="E119"/>
  <c r="E118" s="1"/>
  <c r="E117" s="1"/>
  <c r="D119"/>
  <c r="D118"/>
  <c r="F118" s="1"/>
  <c r="F116"/>
  <c r="F115"/>
  <c r="F114"/>
  <c r="E113"/>
  <c r="E112" s="1"/>
  <c r="D113"/>
  <c r="D112"/>
  <c r="F111"/>
  <c r="F110"/>
  <c r="F109"/>
  <c r="F108"/>
  <c r="F107"/>
  <c r="F106"/>
  <c r="F105"/>
  <c r="F104"/>
  <c r="F103"/>
  <c r="E102"/>
  <c r="D102"/>
  <c r="F101"/>
  <c r="F100"/>
  <c r="F99"/>
  <c r="E98"/>
  <c r="D98"/>
  <c r="F97"/>
  <c r="F96"/>
  <c r="F95"/>
  <c r="F94"/>
  <c r="E93"/>
  <c r="E92" s="1"/>
  <c r="D93"/>
  <c r="F93" s="1"/>
  <c r="F91"/>
  <c r="E90"/>
  <c r="D90"/>
  <c r="E89"/>
  <c r="E88" s="1"/>
  <c r="F85"/>
  <c r="F84"/>
  <c r="F83"/>
  <c r="F82"/>
  <c r="F81"/>
  <c r="F79"/>
  <c r="F78"/>
  <c r="F77"/>
  <c r="F76"/>
  <c r="E75"/>
  <c r="E74" s="1"/>
  <c r="D75"/>
  <c r="F70"/>
  <c r="F69"/>
  <c r="F68"/>
  <c r="F67"/>
  <c r="F66"/>
  <c r="F65"/>
  <c r="F64"/>
  <c r="F63"/>
  <c r="E62"/>
  <c r="D62"/>
  <c r="F61"/>
  <c r="F60"/>
  <c r="F58"/>
  <c r="F57"/>
  <c r="F56"/>
  <c r="F55"/>
  <c r="F54"/>
  <c r="F53"/>
  <c r="F52"/>
  <c r="F51" s="1"/>
  <c r="E51"/>
  <c r="F50"/>
  <c r="F49"/>
  <c r="F48"/>
  <c r="F47"/>
  <c r="F46"/>
  <c r="F45"/>
  <c r="F44"/>
  <c r="E43"/>
  <c r="D43"/>
  <c r="F43" s="1"/>
  <c r="F42"/>
  <c r="E41"/>
  <c r="D41"/>
  <c r="F39"/>
  <c r="E38"/>
  <c r="D38"/>
  <c r="F37"/>
  <c r="E36"/>
  <c r="D36"/>
  <c r="F35"/>
  <c r="F34"/>
  <c r="F33"/>
  <c r="F32"/>
  <c r="F31"/>
  <c r="F30"/>
  <c r="F29"/>
  <c r="E28"/>
  <c r="F27"/>
  <c r="E26"/>
  <c r="D26"/>
  <c r="F26" s="1"/>
  <c r="F25"/>
  <c r="E24"/>
  <c r="F23"/>
  <c r="F22"/>
  <c r="F21"/>
  <c r="E20"/>
  <c r="D20"/>
  <c r="F19"/>
  <c r="F18"/>
  <c r="F17"/>
  <c r="F15"/>
  <c r="E14"/>
  <c r="D14"/>
  <c r="F13"/>
  <c r="F12"/>
  <c r="F11"/>
  <c r="F9"/>
  <c r="G173" i="6"/>
  <c r="G172"/>
  <c r="G171"/>
  <c r="G170"/>
  <c r="G169"/>
  <c r="G168"/>
  <c r="G167"/>
  <c r="G166"/>
  <c r="G165"/>
  <c r="G164"/>
  <c r="G163"/>
  <c r="G162"/>
  <c r="G161"/>
  <c r="G160"/>
  <c r="G159"/>
  <c r="G156"/>
  <c r="G155"/>
  <c r="G154"/>
  <c r="G153"/>
  <c r="G152"/>
  <c r="G151"/>
  <c r="G150"/>
  <c r="G149"/>
  <c r="F148"/>
  <c r="E148"/>
  <c r="F147"/>
  <c r="E147"/>
  <c r="G147" s="1"/>
  <c r="F146"/>
  <c r="E146"/>
  <c r="F145"/>
  <c r="E145"/>
  <c r="F144"/>
  <c r="E144"/>
  <c r="G144" s="1"/>
  <c r="G143"/>
  <c r="G142"/>
  <c r="G141"/>
  <c r="F140"/>
  <c r="E140"/>
  <c r="F139"/>
  <c r="E139"/>
  <c r="G138"/>
  <c r="F137"/>
  <c r="E137"/>
  <c r="F136"/>
  <c r="E136"/>
  <c r="G135"/>
  <c r="G134"/>
  <c r="G133"/>
  <c r="G132"/>
  <c r="G131"/>
  <c r="F129"/>
  <c r="E129"/>
  <c r="G128"/>
  <c r="G127"/>
  <c r="G126"/>
  <c r="G125"/>
  <c r="G124"/>
  <c r="F123"/>
  <c r="E123"/>
  <c r="F122"/>
  <c r="E122"/>
  <c r="G121"/>
  <c r="G120"/>
  <c r="F119"/>
  <c r="E119"/>
  <c r="F118"/>
  <c r="E118"/>
  <c r="F117"/>
  <c r="E117"/>
  <c r="G116"/>
  <c r="G115"/>
  <c r="G114"/>
  <c r="F113"/>
  <c r="E113"/>
  <c r="F112"/>
  <c r="E112"/>
  <c r="G111"/>
  <c r="G110"/>
  <c r="G109"/>
  <c r="G108"/>
  <c r="G107"/>
  <c r="G106"/>
  <c r="G105"/>
  <c r="G104"/>
  <c r="G103"/>
  <c r="F102"/>
  <c r="E102"/>
  <c r="G101"/>
  <c r="G100"/>
  <c r="G99"/>
  <c r="F98"/>
  <c r="E98"/>
  <c r="G97"/>
  <c r="G96"/>
  <c r="G95"/>
  <c r="G94"/>
  <c r="F93"/>
  <c r="E93"/>
  <c r="F92"/>
  <c r="E92"/>
  <c r="G91"/>
  <c r="F90"/>
  <c r="E90"/>
  <c r="G90" s="1"/>
  <c r="F89"/>
  <c r="E89"/>
  <c r="G89" s="1"/>
  <c r="F88"/>
  <c r="E88"/>
  <c r="G88" s="1"/>
  <c r="G87"/>
  <c r="F86"/>
  <c r="E86"/>
  <c r="G85"/>
  <c r="G84"/>
  <c r="G83"/>
  <c r="G82"/>
  <c r="G81"/>
  <c r="G80"/>
  <c r="G79"/>
  <c r="G78"/>
  <c r="G77"/>
  <c r="G76"/>
  <c r="F75"/>
  <c r="E75"/>
  <c r="F74"/>
  <c r="E74"/>
  <c r="F73"/>
  <c r="E73"/>
  <c r="F72"/>
  <c r="E72"/>
  <c r="G71"/>
  <c r="G70"/>
  <c r="G69"/>
  <c r="G68"/>
  <c r="G67"/>
  <c r="G66"/>
  <c r="G65"/>
  <c r="G64"/>
  <c r="G63"/>
  <c r="F62"/>
  <c r="E62"/>
  <c r="G62" s="1"/>
  <c r="G61"/>
  <c r="G60"/>
  <c r="G59"/>
  <c r="G58"/>
  <c r="G57"/>
  <c r="G56"/>
  <c r="G55"/>
  <c r="G54"/>
  <c r="G53"/>
  <c r="G52"/>
  <c r="F51"/>
  <c r="G50"/>
  <c r="G49"/>
  <c r="G48"/>
  <c r="G47"/>
  <c r="G46"/>
  <c r="G45"/>
  <c r="G44"/>
  <c r="F43"/>
  <c r="E43"/>
  <c r="G42"/>
  <c r="F41"/>
  <c r="E41"/>
  <c r="G40"/>
  <c r="G39"/>
  <c r="F38"/>
  <c r="E38"/>
  <c r="G37"/>
  <c r="F36"/>
  <c r="E36"/>
  <c r="G35"/>
  <c r="G34"/>
  <c r="G33"/>
  <c r="G32"/>
  <c r="G31"/>
  <c r="G30"/>
  <c r="G29"/>
  <c r="F28"/>
  <c r="E28"/>
  <c r="G27"/>
  <c r="F26"/>
  <c r="E26"/>
  <c r="G26" s="1"/>
  <c r="G25"/>
  <c r="F24"/>
  <c r="E24"/>
  <c r="G23"/>
  <c r="G22"/>
  <c r="G21"/>
  <c r="F20"/>
  <c r="E20"/>
  <c r="G20" s="1"/>
  <c r="G19"/>
  <c r="G18"/>
  <c r="G17"/>
  <c r="G16"/>
  <c r="G15"/>
  <c r="F14"/>
  <c r="E14"/>
  <c r="G13"/>
  <c r="G12"/>
  <c r="G11"/>
  <c r="G10"/>
  <c r="G9"/>
  <c r="J11" i="5"/>
  <c r="J12"/>
  <c r="J13"/>
  <c r="J15"/>
  <c r="J16"/>
  <c r="J17"/>
  <c r="J18"/>
  <c r="J19"/>
  <c r="J21"/>
  <c r="J22"/>
  <c r="J23"/>
  <c r="J25"/>
  <c r="J27"/>
  <c r="J29"/>
  <c r="J31"/>
  <c r="J32"/>
  <c r="J33"/>
  <c r="J34"/>
  <c r="J35"/>
  <c r="J37"/>
  <c r="J39"/>
  <c r="J40"/>
  <c r="J42"/>
  <c r="J44"/>
  <c r="J45"/>
  <c r="J46"/>
  <c r="J47"/>
  <c r="J48"/>
  <c r="J49"/>
  <c r="J50"/>
  <c r="J52"/>
  <c r="J53"/>
  <c r="J54"/>
  <c r="J55"/>
  <c r="J56"/>
  <c r="J57"/>
  <c r="J58"/>
  <c r="J59"/>
  <c r="J60"/>
  <c r="J61"/>
  <c r="J63"/>
  <c r="J64"/>
  <c r="J65"/>
  <c r="J66"/>
  <c r="J67"/>
  <c r="J68"/>
  <c r="J69"/>
  <c r="J70"/>
  <c r="J71"/>
  <c r="J76"/>
  <c r="J77"/>
  <c r="J78"/>
  <c r="J79"/>
  <c r="J92"/>
  <c r="J95"/>
  <c r="J96"/>
  <c r="J97"/>
  <c r="J98"/>
  <c r="J104"/>
  <c r="J108"/>
  <c r="J109"/>
  <c r="J110"/>
  <c r="J111"/>
  <c r="J116"/>
  <c r="J117"/>
  <c r="J121"/>
  <c r="J122"/>
  <c r="J125"/>
  <c r="J126"/>
  <c r="J127"/>
  <c r="J128"/>
  <c r="J129"/>
  <c r="J132"/>
  <c r="J133"/>
  <c r="J134"/>
  <c r="J135"/>
  <c r="J136"/>
  <c r="J139"/>
  <c r="J142"/>
  <c r="J144"/>
  <c r="J150"/>
  <c r="J151"/>
  <c r="J152"/>
  <c r="J153"/>
  <c r="J154"/>
  <c r="J155"/>
  <c r="J156"/>
  <c r="J157"/>
  <c r="J160"/>
  <c r="J161"/>
  <c r="J162"/>
  <c r="J163"/>
  <c r="J164"/>
  <c r="J165"/>
  <c r="J166"/>
  <c r="J167"/>
  <c r="J168"/>
  <c r="J169"/>
  <c r="J170"/>
  <c r="J171"/>
  <c r="J172"/>
  <c r="J173"/>
  <c r="J174"/>
  <c r="J9"/>
  <c r="I9"/>
  <c r="H51"/>
  <c r="J51" s="1"/>
  <c r="H94"/>
  <c r="H93" s="1"/>
  <c r="G103"/>
  <c r="H28"/>
  <c r="I10"/>
  <c r="I11"/>
  <c r="I12"/>
  <c r="I13"/>
  <c r="I15"/>
  <c r="I16"/>
  <c r="I17"/>
  <c r="I18"/>
  <c r="I19"/>
  <c r="I21"/>
  <c r="I22"/>
  <c r="I23"/>
  <c r="I25"/>
  <c r="I27"/>
  <c r="I29"/>
  <c r="I30"/>
  <c r="I31"/>
  <c r="I32"/>
  <c r="I33"/>
  <c r="I34"/>
  <c r="I35"/>
  <c r="I37"/>
  <c r="I39"/>
  <c r="I40"/>
  <c r="I42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3"/>
  <c r="I64"/>
  <c r="I65"/>
  <c r="I66"/>
  <c r="I67"/>
  <c r="I68"/>
  <c r="I69"/>
  <c r="I70"/>
  <c r="I71"/>
  <c r="I76"/>
  <c r="I77"/>
  <c r="I78"/>
  <c r="I79"/>
  <c r="I80"/>
  <c r="I81"/>
  <c r="I82"/>
  <c r="I83"/>
  <c r="I84"/>
  <c r="I85"/>
  <c r="I92"/>
  <c r="I95"/>
  <c r="I96"/>
  <c r="I97"/>
  <c r="I98"/>
  <c r="I100"/>
  <c r="I101"/>
  <c r="I102"/>
  <c r="I104"/>
  <c r="I108"/>
  <c r="I109"/>
  <c r="I110"/>
  <c r="I111"/>
  <c r="I112"/>
  <c r="I116"/>
  <c r="I117"/>
  <c r="I121"/>
  <c r="I122"/>
  <c r="I125"/>
  <c r="I126"/>
  <c r="I127"/>
  <c r="I128"/>
  <c r="I129"/>
  <c r="I132"/>
  <c r="I133"/>
  <c r="I134"/>
  <c r="I135"/>
  <c r="I136"/>
  <c r="I139"/>
  <c r="I142"/>
  <c r="I143"/>
  <c r="I144"/>
  <c r="I150"/>
  <c r="I151"/>
  <c r="I152"/>
  <c r="I153"/>
  <c r="I154"/>
  <c r="I155"/>
  <c r="I156"/>
  <c r="I157"/>
  <c r="I160"/>
  <c r="I161"/>
  <c r="I162"/>
  <c r="I163"/>
  <c r="I164"/>
  <c r="I165"/>
  <c r="I166"/>
  <c r="I167"/>
  <c r="I168"/>
  <c r="I169"/>
  <c r="I170"/>
  <c r="I171"/>
  <c r="I172"/>
  <c r="I173"/>
  <c r="I174"/>
  <c r="H149"/>
  <c r="H147"/>
  <c r="H141"/>
  <c r="H140" s="1"/>
  <c r="H138"/>
  <c r="H137" s="1"/>
  <c r="H130"/>
  <c r="H124"/>
  <c r="H123" s="1"/>
  <c r="H120"/>
  <c r="H119" s="1"/>
  <c r="H118" s="1"/>
  <c r="H103"/>
  <c r="I103" s="1"/>
  <c r="H99"/>
  <c r="H91"/>
  <c r="H75"/>
  <c r="H62"/>
  <c r="H43"/>
  <c r="H41"/>
  <c r="H38"/>
  <c r="H36"/>
  <c r="H26"/>
  <c r="H24"/>
  <c r="H20"/>
  <c r="H14"/>
  <c r="G149"/>
  <c r="G148" s="1"/>
  <c r="G145" s="1"/>
  <c r="G147"/>
  <c r="G140"/>
  <c r="G138"/>
  <c r="G137" s="1"/>
  <c r="I137" s="1"/>
  <c r="G130"/>
  <c r="G124"/>
  <c r="G123" s="1"/>
  <c r="G120"/>
  <c r="G119" s="1"/>
  <c r="G118" s="1"/>
  <c r="G99"/>
  <c r="G94"/>
  <c r="G93" s="1"/>
  <c r="G91"/>
  <c r="G90" s="1"/>
  <c r="G89" s="1"/>
  <c r="G75"/>
  <c r="G74" s="1"/>
  <c r="G73" s="1"/>
  <c r="G72" s="1"/>
  <c r="G62"/>
  <c r="I62" s="1"/>
  <c r="G43"/>
  <c r="I43" s="1"/>
  <c r="G41"/>
  <c r="I41" s="1"/>
  <c r="G38"/>
  <c r="G36"/>
  <c r="G28"/>
  <c r="G26"/>
  <c r="G24"/>
  <c r="G20"/>
  <c r="G14"/>
  <c r="E157" i="6" l="1"/>
  <c r="G157" s="1"/>
  <c r="I14" i="5"/>
  <c r="I159"/>
  <c r="J159"/>
  <c r="F20" i="7"/>
  <c r="F36"/>
  <c r="D40"/>
  <c r="F40" s="1"/>
  <c r="F62"/>
  <c r="F75"/>
  <c r="F90"/>
  <c r="E87"/>
  <c r="E86" s="1"/>
  <c r="F123"/>
  <c r="F137"/>
  <c r="F140"/>
  <c r="E73"/>
  <c r="E72" s="1"/>
  <c r="E71" s="1"/>
  <c r="F98"/>
  <c r="G88" i="5"/>
  <c r="G87" s="1"/>
  <c r="H115"/>
  <c r="H114" s="1"/>
  <c r="G115"/>
  <c r="G114" s="1"/>
  <c r="G113" s="1"/>
  <c r="I131"/>
  <c r="I99"/>
  <c r="J14"/>
  <c r="J24"/>
  <c r="J36"/>
  <c r="J41"/>
  <c r="J62"/>
  <c r="J123"/>
  <c r="J137"/>
  <c r="J147"/>
  <c r="J28"/>
  <c r="J93"/>
  <c r="J26"/>
  <c r="J38"/>
  <c r="J43"/>
  <c r="J75"/>
  <c r="J91"/>
  <c r="J118"/>
  <c r="J130"/>
  <c r="J149"/>
  <c r="J131"/>
  <c r="J94"/>
  <c r="J158"/>
  <c r="I158"/>
  <c r="I20"/>
  <c r="H74"/>
  <c r="J138"/>
  <c r="J124"/>
  <c r="J120"/>
  <c r="J103"/>
  <c r="J20"/>
  <c r="J119"/>
  <c r="J140"/>
  <c r="J141"/>
  <c r="F156" i="7"/>
  <c r="F157"/>
  <c r="F14"/>
  <c r="F24"/>
  <c r="F28"/>
  <c r="F38"/>
  <c r="F41"/>
  <c r="D74"/>
  <c r="D92"/>
  <c r="F102"/>
  <c r="F113"/>
  <c r="F112" s="1"/>
  <c r="F119"/>
  <c r="D122"/>
  <c r="F122" s="1"/>
  <c r="D136"/>
  <c r="F136" s="1"/>
  <c r="F148"/>
  <c r="D89"/>
  <c r="D117"/>
  <c r="F117" s="1"/>
  <c r="D129"/>
  <c r="F129" s="1"/>
  <c r="D139"/>
  <c r="F139" s="1"/>
  <c r="D145"/>
  <c r="F145" s="1"/>
  <c r="D147"/>
  <c r="G14" i="6"/>
  <c r="G24"/>
  <c r="G28"/>
  <c r="G72"/>
  <c r="G73"/>
  <c r="G74"/>
  <c r="G75"/>
  <c r="G86"/>
  <c r="G92"/>
  <c r="G93"/>
  <c r="G98"/>
  <c r="G36"/>
  <c r="G38"/>
  <c r="G41"/>
  <c r="G43"/>
  <c r="G102"/>
  <c r="G112"/>
  <c r="G113"/>
  <c r="G117"/>
  <c r="G119"/>
  <c r="G122"/>
  <c r="G123"/>
  <c r="G129"/>
  <c r="G130"/>
  <c r="G136"/>
  <c r="G137"/>
  <c r="G139"/>
  <c r="G140"/>
  <c r="G51"/>
  <c r="G118"/>
  <c r="G145"/>
  <c r="G146"/>
  <c r="G148"/>
  <c r="I38" i="5"/>
  <c r="I118"/>
  <c r="I130"/>
  <c r="I140"/>
  <c r="I149"/>
  <c r="I94"/>
  <c r="I91"/>
  <c r="I75"/>
  <c r="I26"/>
  <c r="I93"/>
  <c r="I24"/>
  <c r="I36"/>
  <c r="H90"/>
  <c r="J90" s="1"/>
  <c r="I123"/>
  <c r="I147"/>
  <c r="I74"/>
  <c r="I28"/>
  <c r="I119"/>
  <c r="I120"/>
  <c r="I124"/>
  <c r="I138"/>
  <c r="I141"/>
  <c r="H146"/>
  <c r="H148"/>
  <c r="J148" s="1"/>
  <c r="G146"/>
  <c r="G86" l="1"/>
  <c r="J115"/>
  <c r="F74" i="7"/>
  <c r="D73"/>
  <c r="D72" s="1"/>
  <c r="D71" s="1"/>
  <c r="F92"/>
  <c r="I115" i="5"/>
  <c r="J114"/>
  <c r="I114"/>
  <c r="H113"/>
  <c r="I90"/>
  <c r="H73"/>
  <c r="J74"/>
  <c r="J146"/>
  <c r="D88" i="7"/>
  <c r="F88" s="1"/>
  <c r="F89"/>
  <c r="D144"/>
  <c r="F144" s="1"/>
  <c r="F147"/>
  <c r="F72"/>
  <c r="F71" s="1"/>
  <c r="H89" i="5"/>
  <c r="I146"/>
  <c r="H145"/>
  <c r="J145" s="1"/>
  <c r="I148"/>
  <c r="F73" i="7" l="1"/>
  <c r="D87"/>
  <c r="D86" s="1"/>
  <c r="J89" i="5"/>
  <c r="H88"/>
  <c r="J113"/>
  <c r="I113"/>
  <c r="H72"/>
  <c r="J73"/>
  <c r="I73"/>
  <c r="I89"/>
  <c r="I88" s="1"/>
  <c r="I145"/>
  <c r="F87" i="7" l="1"/>
  <c r="F86" s="1"/>
  <c r="J88" i="5"/>
  <c r="H87"/>
  <c r="J72"/>
  <c r="I72"/>
  <c r="J87" l="1"/>
  <c r="I87"/>
  <c r="I86" s="1"/>
  <c r="H86"/>
  <c r="J86" s="1"/>
</calcChain>
</file>

<file path=xl/sharedStrings.xml><?xml version="1.0" encoding="utf-8"?>
<sst xmlns="http://schemas.openxmlformats.org/spreadsheetml/2006/main" count="2146" uniqueCount="191">
  <si>
    <t>001</t>
  </si>
  <si>
    <t>810</t>
  </si>
  <si>
    <t>540</t>
  </si>
  <si>
    <t>000</t>
  </si>
  <si>
    <t>сельского поселения "Деревня Заболотье"</t>
  </si>
  <si>
    <t>310</t>
  </si>
  <si>
    <t>к    решению Сельской Думы</t>
  </si>
  <si>
    <t>244</t>
  </si>
  <si>
    <t>852</t>
  </si>
  <si>
    <t>Наименование показателя</t>
  </si>
  <si>
    <t>Вед.</t>
  </si>
  <si>
    <t>Разд.</t>
  </si>
  <si>
    <t>Ц.ст.</t>
  </si>
  <si>
    <t>Расх.</t>
  </si>
  <si>
    <t>КОСГУ</t>
  </si>
  <si>
    <t xml:space="preserve">    Муниципальное образования сельского поселения "Деревня Заболотье"</t>
  </si>
  <si>
    <t>0000</t>
  </si>
  <si>
    <t>0000000000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</si>
  <si>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</si>
  <si>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</si>
  <si>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Депутаты представительного органа муниципального образования</t>
  </si>
  <si>
    <t>5100100300</t>
  </si>
  <si>
    <t xml:space="preserve">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</si>
  <si>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</si>
  <si>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            Прочие расходы</t>
  </si>
  <si>
    <t>290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</si>
  <si>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</si>
  <si>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</si>
  <si>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Центральный аппарат</t>
  </si>
  <si>
    <t>5100100400</t>
  </si>
  <si>
    <t xml:space="preserve">          Фонд оплаты труда государственных (муниципальных) органов</t>
  </si>
  <si>
    <t>121</t>
  </si>
  <si>
    <t xml:space="preserve">            Заработная плата</t>
  </si>
  <si>
    <t>211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</si>
  <si>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</si>
  <si>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</si>
  <si>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Начисления на выплаты по оплате труда</t>
  </si>
  <si>
    <t>213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</si>
  <si>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</si>
  <si>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</si>
  <si>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  Услуги связи</t>
  </si>
  <si>
    <t>221</t>
  </si>
  <si>
    <t xml:space="preserve">          Прочая закупка товаров, работ и услуг для обеспечения государственных (муниципальных) нужд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</si>
  <si>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</si>
  <si>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</si>
  <si>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</si>
  <si>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</si>
  <si>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</si>
  <si>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</si>
  <si>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 xml:space="preserve">            Увеличение стоимости основных средств</t>
  </si>
  <si>
    <t xml:space="preserve">            Увеличение стоимости материальных запасов</t>
  </si>
  <si>
    <t>340</t>
  </si>
  <si>
    <t xml:space="preserve">          Уплата прочих налогов, сборов</t>
  </si>
  <si>
    <t xml:space="preserve">          Уплата иных платежей</t>
  </si>
  <si>
    <t>853</t>
  </si>
  <si>
    <t xml:space="preserve">        Глава местной администрации (исполнительно-распорядительного органа муниципального образования)</t>
  </si>
  <si>
    <t>5100100800</t>
  </si>
  <si>
    <t xml:space="preserve">      Резервные фонды</t>
  </si>
  <si>
    <t>0111</t>
  </si>
  <si>
    <t xml:space="preserve">        Резервный фонд администрации сельского поселения</t>
  </si>
  <si>
    <t>5100100700</t>
  </si>
  <si>
    <t xml:space="preserve">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</si>
  <si>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</si>
  <si>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</si>
  <si>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</si>
  <si>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Реализация государственных функций, связанных с общегосударственными вопросами</t>
  </si>
  <si>
    <t>5100100900</t>
  </si>
  <si>
    <t xml:space="preserve">            Транспортные услуги</t>
  </si>
  <si>
    <t>222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</si>
  <si>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</si>
  <si>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</si>
  <si>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</si>
  <si>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9990051180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</si>
  <si>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</si>
  <si>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</si>
  <si>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Опахивание населенных пунктов минерализованной полосой</t>
  </si>
  <si>
    <t>1000100100</t>
  </si>
  <si>
    <t xml:space="preserve">        Страхование расходов по ликвидации последствий ЧС</t>
  </si>
  <si>
    <t>1000100300</t>
  </si>
  <si>
    <t xml:space="preserve">      Дорожное хозяйство (дорожные фонды)</t>
  </si>
  <si>
    <t>0409</t>
  </si>
  <si>
    <t xml:space="preserve">        Паспортизация автомобильных дорог общего пользования местного значения на территории Людиновского района</t>
  </si>
  <si>
    <t>2410601000</t>
  </si>
  <si>
    <t xml:space="preserve">      Коммунальное хозяйство</t>
  </si>
  <si>
    <t>0502</t>
  </si>
  <si>
    <t xml:space="preserve">        Содержание в нормативном состоянии источников водоснабжения</t>
  </si>
  <si>
    <t>0510201020</t>
  </si>
  <si>
    <t xml:space="preserve">        Строительство, капитальный ремонт, содержание канализационных сетей</t>
  </si>
  <si>
    <t>0510301000</t>
  </si>
  <si>
    <t xml:space="preserve">        Содержание полигона ТБО (Субсидии на сбор и вывоз ТБО)</t>
  </si>
  <si>
    <t>1201001000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</si>
  <si>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</si>
  <si>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</si>
  <si>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</si>
  <si>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</si>
  <si>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Предоставление субсидии в целях возмещения затрат по оказанию коммунальных услуг</t>
  </si>
  <si>
    <t>3000201060</t>
  </si>
  <si>
    <t xml:space="preserve">        Услуги водоснабжения и водоотведения</t>
  </si>
  <si>
    <t>4800100300</t>
  </si>
  <si>
    <t xml:space="preserve">      Благоустройство</t>
  </si>
  <si>
    <t>0503</t>
  </si>
  <si>
    <t xml:space="preserve">        Потребление электроэнергии объектами уличного освещения</t>
  </si>
  <si>
    <t>4800100110</t>
  </si>
  <si>
    <t xml:space="preserve">        Содержание объектов уличного освещения</t>
  </si>
  <si>
    <t>4800100120</t>
  </si>
  <si>
    <t xml:space="preserve">        Содержание в чистоте территории сельского поселения</t>
  </si>
  <si>
    <t>4800100210</t>
  </si>
  <si>
    <t xml:space="preserve">        Обустройство и содержание детских и спортивных площадок</t>
  </si>
  <si>
    <t xml:space="preserve">        Ликвидация стихийных свалок</t>
  </si>
  <si>
    <t>4800100500</t>
  </si>
  <si>
    <t xml:space="preserve">        Содержание дорог в нормативном состоянии</t>
  </si>
  <si>
    <t>4800100600</t>
  </si>
  <si>
    <t xml:space="preserve">      Профессиональная подготовка, переподготовка и повышение квалификации</t>
  </si>
  <si>
    <t>0705</t>
  </si>
  <si>
    <t xml:space="preserve">        Профессиональная подготовка, переподготовка и повышение квалификации</t>
  </si>
  <si>
    <t>5100100500</t>
  </si>
  <si>
    <t xml:space="preserve">      Культура</t>
  </si>
  <si>
    <t>0801</t>
  </si>
  <si>
    <t xml:space="preserve">        Содержание казенных учреждений культуры сельских поселений</t>
  </si>
  <si>
    <t>1100302500</t>
  </si>
  <si>
    <t xml:space="preserve">          Иные межбюджетные трансферты</t>
  </si>
  <si>
    <t xml:space="preserve">            Перечисления другим бюджетам бюджетной системы Российской Федерации</t>
  </si>
  <si>
    <t>251</t>
  </si>
  <si>
    <t xml:space="preserve">      Социальное обеспечение населения</t>
  </si>
  <si>
    <t>1003</t>
  </si>
  <si>
    <t xml:space="preserve">        Публичные нормативные социальные выплаты гражданам</t>
  </si>
  <si>
    <t>0310100100</t>
  </si>
  <si>
    <t xml:space="preserve">          Иные выплаты населению</t>
  </si>
  <si>
    <t>360</t>
  </si>
  <si>
    <t xml:space="preserve">            Пособия по социальной помощи населению</t>
  </si>
  <si>
    <t>262</t>
  </si>
  <si>
    <t xml:space="preserve">        Пособия по социальной помощи населению</t>
  </si>
  <si>
    <t>0310100200</t>
  </si>
  <si>
    <t xml:space="preserve">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</si>
  <si>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</si>
  <si>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Пенсии, пособия, выплачиваемые организациями сектора государственного управления</t>
  </si>
  <si>
    <t>263</t>
  </si>
  <si>
    <t xml:space="preserve">        Социальная поддержка работников культуры, проживающих и работающих в сельской местности</t>
  </si>
  <si>
    <t>0310201500</t>
  </si>
  <si>
    <t xml:space="preserve">      Физическая культура</t>
  </si>
  <si>
    <t>1101</t>
  </si>
  <si>
    <t xml:space="preserve">        Развитие физической культуры и спорта в сельских поселениях Людиновского района</t>
  </si>
  <si>
    <t>1310101500</t>
  </si>
  <si>
    <t>Утверждено</t>
  </si>
  <si>
    <t xml:space="preserve">            Увеличение стоимости имущества</t>
  </si>
  <si>
    <t>Ведомственная целевая программа "Совершенствование системы управления органами местного самоуправления сельского поселения "Деревня Заболотье"</t>
  </si>
  <si>
    <t>Основное мероприятие "Обеспечение функционирования администрации (исполнительно-распорядительного органа) сельского поселения "Деревня Заболотье"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</si>
  <si>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Заболотье""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</si>
  <si>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Заболотье"</t>
  </si>
  <si>
    <t>Ведомственная целевая программа "Совершенствование системы управления органами местного самоуправления сельского поселения "Деревня Заболотье</t>
  </si>
  <si>
    <t>Непрограмные расходы  федеральных органов исполнительной власти</t>
  </si>
  <si>
    <t>Муниципальная программа "Безопасность жизнедеятельности на территории сельского поселения "Деревня Заболотье"</t>
  </si>
  <si>
    <t>Основное мероприятие "Обеспечение безопасности жизнедеятельности на территории поселения"</t>
  </si>
  <si>
    <t>Муниципальная программа "Развитие дорожного хозяйства в Людиновском районе"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</si>
  <si>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</si>
  <si>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Муниципальная программа "Обеспечени едоступным и комфортным жильем и коммунальными услугами население  Людиновского района"</t>
  </si>
  <si>
    <t>Подпрограммма "Чистая вода в Людиновском районе"</t>
  </si>
  <si>
    <t>Муниципальная программа "Охрана окружающей среды в Людиновском районе"</t>
  </si>
  <si>
    <t>Основное мероприятие"Содержание полигона ТБО"</t>
  </si>
  <si>
    <t xml:space="preserve">Муниципальная программа "Благоустройство на территории сельского поселения "Деревня Заболотье" </t>
  </si>
  <si>
    <t>Основное мероприятие «Создание условий для комфортного проживания на территории сельского поселения «Деревня Заболотье»</t>
  </si>
  <si>
    <t>Основное мероприятие "Обеспечение функционирования администрации (исполнитнльно-распорядительного органа) сельского поселения "Деревня Заболотье""</t>
  </si>
  <si>
    <t xml:space="preserve">Муниципальная программа "Развитие культуры в Людиновском районе" </t>
  </si>
  <si>
    <t>Основное мероприятие "Поддержка и  развитие традиционной культуры"</t>
  </si>
  <si>
    <t>Муниципальная программа "Социальная поддержка граждан сельского поселения</t>
  </si>
  <si>
    <r>
      <t>Основное</t>
    </r>
    <r>
      <rPr>
        <sz val="9"/>
        <color theme="1"/>
        <rFont val="Arial"/>
        <family val="2"/>
        <charset val="204"/>
      </rPr>
      <t xml:space="preserve"> мероприятие «Социальное обеспечение и иные выплаты населению»</t>
    </r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</si>
  <si>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</si>
  <si>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</si>
  <si>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 xml:space="preserve">            Услуги транспорта</t>
  </si>
  <si>
    <t>Приложение №3</t>
  </si>
  <si>
    <t>122</t>
  </si>
  <si>
    <t>212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</si>
  <si>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</si>
  <si>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</si>
  <si>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4800100410</t>
  </si>
  <si>
    <t>4800100420</t>
  </si>
  <si>
    <t>Увеличение стоимости материальных запасов</t>
  </si>
  <si>
    <t xml:space="preserve">        Благоустройство сквера Победы д. Войлово</t>
  </si>
  <si>
    <t>Транспортные услуги</t>
  </si>
  <si>
    <t>Исполнено</t>
  </si>
  <si>
    <t>% исполнения</t>
  </si>
  <si>
    <t>не исполнено</t>
  </si>
  <si>
    <t xml:space="preserve">Ведомственная структура расходов бюджета сельского поселения «Деревня Заболотье» за 2017 год </t>
  </si>
  <si>
    <t xml:space="preserve">Распределение бюджетных ассигнований расходов бюджета сельского поселения «Деревня Заболотье»  по разделам , подразделам за 2017 год </t>
  </si>
  <si>
    <t>Приложение №4</t>
  </si>
  <si>
    <t>Приложение №5</t>
  </si>
  <si>
    <t xml:space="preserve">Распределение бюджетных ассигнований бюджета сельского поселени "Деревня Заболотье" по  целевым статьям (муниципальным программам и непрограммным напрвлениям деятельности), группам и подгруппам видов расходов классификации расходов за 2017 год </t>
  </si>
  <si>
    <t>Коммунальное хозяйство</t>
  </si>
  <si>
    <t>Основное мероприятие «Социальное обеспечение и иные выплаты населению»</t>
  </si>
  <si>
    <t xml:space="preserve">от 24 апреля 2018  года № 11 </t>
  </si>
  <si>
    <t>от 24 апреля 2018 года № 11</t>
  </si>
</sst>
</file>

<file path=xl/styles.xml><?xml version="1.0" encoding="utf-8"?>
<styleSheet xmlns="http://schemas.openxmlformats.org/spreadsheetml/2006/main">
  <numFmts count="1">
    <numFmt numFmtId="164" formatCode="#,##0.00_ ;\-#,##0.00"/>
  </numFmts>
  <fonts count="25">
    <font>
      <sz val="11"/>
      <color theme="1"/>
      <name val="Calibri"/>
      <family val="2"/>
      <scheme val="minor"/>
    </font>
    <font>
      <sz val="8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sz val="9"/>
      <color indexed="8"/>
      <name val="Arial Cyr"/>
      <charset val="204"/>
    </font>
    <font>
      <b/>
      <sz val="9"/>
      <color indexed="8"/>
      <name val="Arial Cyr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1"/>
      <color theme="1"/>
      <name val="Arial Cyr"/>
      <family val="2"/>
      <charset val="204"/>
    </font>
    <font>
      <sz val="11"/>
      <color theme="1"/>
      <name val="Arial Cyr"/>
      <family val="2"/>
      <charset val="204"/>
    </font>
    <font>
      <sz val="8"/>
      <color rgb="FF000000"/>
      <name val="Arial Cyr"/>
    </font>
    <font>
      <sz val="11"/>
      <color theme="1"/>
      <name val="Arial Cyr"/>
      <charset val="204"/>
    </font>
    <font>
      <sz val="11"/>
      <color indexed="8"/>
      <name val="Arial Cyr"/>
      <charset val="204"/>
    </font>
    <font>
      <b/>
      <sz val="11"/>
      <color theme="1"/>
      <name val="Arial Cyr"/>
      <charset val="204"/>
    </font>
    <font>
      <i/>
      <sz val="9"/>
      <color theme="1"/>
      <name val="Arial"/>
      <family val="2"/>
      <charset val="204"/>
    </font>
    <font>
      <i/>
      <sz val="10"/>
      <color indexed="8"/>
      <name val="Arial Cyr"/>
      <family val="2"/>
      <charset val="204"/>
    </font>
    <font>
      <i/>
      <sz val="11"/>
      <color theme="1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41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3" fillId="0" borderId="1">
      <alignment horizontal="center" vertical="center" wrapText="1"/>
    </xf>
    <xf numFmtId="0" fontId="4" fillId="0" borderId="1">
      <alignment vertical="top" wrapText="1"/>
    </xf>
    <xf numFmtId="49" fontId="3" fillId="0" borderId="1">
      <alignment horizontal="center" vertical="top" shrinkToFit="1"/>
    </xf>
    <xf numFmtId="4" fontId="4" fillId="3" borderId="1">
      <alignment horizontal="right" vertical="top" shrinkToFit="1"/>
    </xf>
    <xf numFmtId="4" fontId="3" fillId="0" borderId="1">
      <alignment horizontal="right" vertical="top" shrinkToFit="1"/>
    </xf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8" borderId="0"/>
    <xf numFmtId="0" fontId="13" fillId="0" borderId="3">
      <alignment horizontal="center" vertical="center" wrapText="1"/>
    </xf>
    <xf numFmtId="1" fontId="13" fillId="0" borderId="3">
      <alignment horizontal="left" vertical="top" wrapText="1" indent="2"/>
    </xf>
    <xf numFmtId="0" fontId="13" fillId="0" borderId="0"/>
    <xf numFmtId="0" fontId="13" fillId="0" borderId="3">
      <alignment horizontal="center" vertical="center" wrapText="1"/>
    </xf>
    <xf numFmtId="1" fontId="13" fillId="0" borderId="3">
      <alignment horizontal="center" vertical="top" shrinkToFi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8" borderId="0">
      <alignment shrinkToFi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4" fillId="0" borderId="3">
      <alignment horizontal="left"/>
    </xf>
    <xf numFmtId="0" fontId="13" fillId="0" borderId="3">
      <alignment horizontal="center" vertical="center" wrapText="1"/>
    </xf>
    <xf numFmtId="4" fontId="13" fillId="0" borderId="3">
      <alignment horizontal="right" vertical="top" shrinkToFit="1"/>
    </xf>
    <xf numFmtId="4" fontId="14" fillId="7" borderId="3">
      <alignment horizontal="right" vertical="top" shrinkToFit="1"/>
    </xf>
    <xf numFmtId="0" fontId="13" fillId="0" borderId="0">
      <alignment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0">
      <alignment horizontal="left" wrapText="1"/>
    </xf>
    <xf numFmtId="10" fontId="13" fillId="0" borderId="3">
      <alignment horizontal="right" vertical="top" shrinkToFit="1"/>
    </xf>
    <xf numFmtId="10" fontId="14" fillId="7" borderId="3">
      <alignment horizontal="right" vertical="top" shrinkToFit="1"/>
    </xf>
    <xf numFmtId="0" fontId="15" fillId="0" borderId="0">
      <alignment horizontal="center" wrapText="1"/>
    </xf>
    <xf numFmtId="0" fontId="15" fillId="0" borderId="0">
      <alignment horizontal="center"/>
    </xf>
    <xf numFmtId="0" fontId="13" fillId="0" borderId="0">
      <alignment horizontal="right"/>
    </xf>
    <xf numFmtId="0" fontId="13" fillId="0" borderId="0">
      <alignment vertical="top"/>
    </xf>
    <xf numFmtId="0" fontId="14" fillId="0" borderId="3">
      <alignment vertical="top" wrapText="1"/>
    </xf>
    <xf numFmtId="0" fontId="13" fillId="8" borderId="0">
      <alignment horizontal="center"/>
    </xf>
    <xf numFmtId="0" fontId="13" fillId="8" borderId="0">
      <alignment horizontal="left"/>
    </xf>
    <xf numFmtId="4" fontId="14" fillId="9" borderId="3">
      <alignment horizontal="right" vertical="top" shrinkToFit="1"/>
    </xf>
    <xf numFmtId="10" fontId="14" fillId="9" borderId="3">
      <alignment horizontal="right" vertical="top" shrinkToFi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0">
      <alignment wrapText="1"/>
    </xf>
    <xf numFmtId="4" fontId="14" fillId="7" borderId="3">
      <alignment horizontal="right" vertical="top" shrinkToFit="1"/>
    </xf>
    <xf numFmtId="4" fontId="14" fillId="7" borderId="3">
      <alignment horizontal="right" vertical="top" shrinkToFit="1"/>
    </xf>
    <xf numFmtId="0" fontId="13" fillId="0" borderId="0">
      <alignment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0" fontId="13" fillId="0" borderId="3">
      <alignment horizontal="center" vertical="center" wrapText="1"/>
    </xf>
    <xf numFmtId="4" fontId="18" fillId="0" borderId="6">
      <alignment horizontal="right" shrinkToFit="1"/>
    </xf>
    <xf numFmtId="164" fontId="18" fillId="0" borderId="7">
      <alignment horizontal="right" shrinkToFit="1"/>
    </xf>
    <xf numFmtId="164" fontId="18" fillId="0" borderId="8">
      <alignment horizontal="right" shrinkToFit="1"/>
    </xf>
    <xf numFmtId="4" fontId="18" fillId="0" borderId="9">
      <alignment horizontal="right" wrapText="1"/>
    </xf>
    <xf numFmtId="4" fontId="18" fillId="0" borderId="10">
      <alignment horizontal="right" wrapText="1"/>
    </xf>
    <xf numFmtId="4" fontId="18" fillId="0" borderId="11">
      <alignment horizontal="right" shrinkToFit="1"/>
    </xf>
    <xf numFmtId="49" fontId="18" fillId="0" borderId="12">
      <alignment horizontal="center"/>
    </xf>
  </cellStyleXfs>
  <cellXfs count="1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7" fillId="0" borderId="2" xfId="2" applyNumberFormat="1" applyFont="1" applyBorder="1" applyAlignment="1" applyProtection="1">
      <alignment vertical="center" wrapText="1"/>
    </xf>
    <xf numFmtId="49" fontId="3" fillId="0" borderId="2" xfId="3" applyNumberFormat="1" applyFont="1" applyBorder="1" applyAlignment="1" applyProtection="1">
      <alignment horizontal="center" vertical="center" shrinkToFit="1"/>
    </xf>
    <xf numFmtId="0" fontId="7" fillId="5" borderId="2" xfId="2" applyNumberFormat="1" applyFont="1" applyFill="1" applyBorder="1" applyAlignment="1" applyProtection="1">
      <alignment vertical="center" wrapText="1"/>
    </xf>
    <xf numFmtId="49" fontId="3" fillId="5" borderId="2" xfId="3" applyNumberFormat="1" applyFont="1" applyFill="1" applyBorder="1" applyAlignment="1" applyProtection="1">
      <alignment horizontal="center" vertical="center" shrinkToFit="1"/>
    </xf>
    <xf numFmtId="0" fontId="7" fillId="2" borderId="2" xfId="2" applyNumberFormat="1" applyFont="1" applyFill="1" applyBorder="1" applyAlignment="1" applyProtection="1">
      <alignment vertical="center" wrapText="1"/>
    </xf>
    <xf numFmtId="49" fontId="3" fillId="2" borderId="2" xfId="3" applyNumberFormat="1" applyFont="1" applyFill="1" applyBorder="1" applyAlignment="1" applyProtection="1">
      <alignment horizontal="center" vertical="center" shrinkToFit="1"/>
    </xf>
    <xf numFmtId="0" fontId="8" fillId="0" borderId="2" xfId="2" applyNumberFormat="1" applyFont="1" applyBorder="1" applyAlignment="1" applyProtection="1">
      <alignment vertical="center" wrapText="1"/>
    </xf>
    <xf numFmtId="49" fontId="5" fillId="0" borderId="2" xfId="3" applyNumberFormat="1" applyFont="1" applyBorder="1" applyAlignment="1" applyProtection="1">
      <alignment horizontal="center" vertical="center" shrinkToFit="1"/>
    </xf>
    <xf numFmtId="0" fontId="9" fillId="0" borderId="2" xfId="0" applyFont="1" applyBorder="1" applyAlignment="1">
      <alignment wrapText="1"/>
    </xf>
    <xf numFmtId="0" fontId="8" fillId="5" borderId="2" xfId="2" applyNumberFormat="1" applyFont="1" applyFill="1" applyBorder="1" applyAlignment="1" applyProtection="1">
      <alignment vertical="center" wrapText="1"/>
    </xf>
    <xf numFmtId="49" fontId="5" fillId="5" borderId="2" xfId="3" applyNumberFormat="1" applyFont="1" applyFill="1" applyBorder="1" applyAlignment="1" applyProtection="1">
      <alignment horizontal="center" vertical="center" shrinkToFit="1"/>
    </xf>
    <xf numFmtId="0" fontId="8" fillId="2" borderId="2" xfId="2" applyNumberFormat="1" applyFont="1" applyFill="1" applyBorder="1" applyAlignment="1" applyProtection="1">
      <alignment vertical="center" wrapText="1"/>
    </xf>
    <xf numFmtId="49" fontId="5" fillId="2" borderId="2" xfId="3" applyNumberFormat="1" applyFont="1" applyFill="1" applyBorder="1" applyAlignment="1" applyProtection="1">
      <alignment horizontal="center" vertical="center" shrinkToFit="1"/>
    </xf>
    <xf numFmtId="0" fontId="10" fillId="0" borderId="2" xfId="0" applyFont="1" applyBorder="1" applyAlignment="1">
      <alignment wrapText="1"/>
    </xf>
    <xf numFmtId="1" fontId="13" fillId="0" borderId="3" xfId="16" applyNumberFormat="1" applyProtection="1">
      <alignment horizontal="center" vertical="top" shrinkToFit="1"/>
    </xf>
    <xf numFmtId="4" fontId="16" fillId="4" borderId="2" xfId="4" applyNumberFormat="1" applyFont="1" applyFill="1" applyBorder="1" applyAlignment="1" applyProtection="1">
      <alignment vertical="center" shrinkToFit="1"/>
    </xf>
    <xf numFmtId="4" fontId="16" fillId="6" borderId="2" xfId="4" applyNumberFormat="1" applyFont="1" applyFill="1" applyBorder="1" applyAlignment="1" applyProtection="1">
      <alignment vertical="center" shrinkToFit="1"/>
    </xf>
    <xf numFmtId="4" fontId="17" fillId="2" borderId="2" xfId="5" applyNumberFormat="1" applyFont="1" applyFill="1" applyBorder="1" applyAlignment="1" applyProtection="1">
      <alignment vertical="center" shrinkToFit="1"/>
    </xf>
    <xf numFmtId="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9" fillId="4" borderId="2" xfId="4" applyNumberFormat="1" applyFont="1" applyFill="1" applyBorder="1" applyAlignment="1" applyProtection="1">
      <alignment vertical="center" shrinkToFit="1"/>
    </xf>
    <xf numFmtId="9" fontId="19" fillId="4" borderId="2" xfId="4" applyNumberFormat="1" applyFont="1" applyFill="1" applyBorder="1" applyAlignment="1" applyProtection="1">
      <alignment vertical="center" shrinkToFit="1"/>
    </xf>
    <xf numFmtId="0" fontId="20" fillId="0" borderId="2" xfId="2" applyNumberFormat="1" applyFont="1" applyBorder="1" applyAlignment="1" applyProtection="1">
      <alignment vertical="center" wrapText="1"/>
    </xf>
    <xf numFmtId="49" fontId="20" fillId="0" borderId="2" xfId="3" applyNumberFormat="1" applyFont="1" applyBorder="1" applyAlignment="1" applyProtection="1">
      <alignment horizontal="center" vertical="center" shrinkToFit="1"/>
    </xf>
    <xf numFmtId="4" fontId="21" fillId="4" borderId="2" xfId="4" applyNumberFormat="1" applyFont="1" applyFill="1" applyBorder="1" applyAlignment="1" applyProtection="1">
      <alignment vertical="center" shrinkToFit="1"/>
    </xf>
    <xf numFmtId="4" fontId="19" fillId="2" borderId="2" xfId="5" applyNumberFormat="1" applyFont="1" applyFill="1" applyBorder="1" applyAlignment="1" applyProtection="1">
      <alignment vertical="center" shrinkToFit="1"/>
    </xf>
    <xf numFmtId="0" fontId="7" fillId="10" borderId="2" xfId="2" applyNumberFormat="1" applyFont="1" applyFill="1" applyBorder="1" applyAlignment="1" applyProtection="1">
      <alignment vertical="center" wrapText="1"/>
    </xf>
    <xf numFmtId="49" fontId="3" fillId="10" borderId="2" xfId="3" applyNumberFormat="1" applyFont="1" applyFill="1" applyBorder="1" applyAlignment="1" applyProtection="1">
      <alignment horizontal="center" vertical="center" shrinkToFit="1"/>
    </xf>
    <xf numFmtId="4" fontId="19" fillId="11" borderId="2" xfId="4" applyNumberFormat="1" applyFont="1" applyFill="1" applyBorder="1" applyAlignment="1" applyProtection="1">
      <alignment vertical="center" shrinkToFit="1"/>
    </xf>
    <xf numFmtId="9" fontId="19" fillId="11" borderId="2" xfId="4" applyNumberFormat="1" applyFont="1" applyFill="1" applyBorder="1" applyAlignment="1" applyProtection="1">
      <alignment vertical="center" shrinkToFit="1"/>
    </xf>
    <xf numFmtId="4" fontId="16" fillId="11" borderId="2" xfId="4" applyNumberFormat="1" applyFont="1" applyFill="1" applyBorder="1" applyAlignment="1" applyProtection="1">
      <alignment vertical="center" shrinkToFit="1"/>
    </xf>
    <xf numFmtId="0" fontId="8" fillId="10" borderId="2" xfId="2" applyNumberFormat="1" applyFont="1" applyFill="1" applyBorder="1" applyAlignment="1" applyProtection="1">
      <alignment vertical="center" wrapText="1"/>
    </xf>
    <xf numFmtId="49" fontId="5" fillId="10" borderId="2" xfId="3" applyNumberFormat="1" applyFont="1" applyFill="1" applyBorder="1" applyAlignment="1" applyProtection="1">
      <alignment horizontal="center" vertical="center" shrinkToFit="1"/>
    </xf>
    <xf numFmtId="4" fontId="21" fillId="10" borderId="2" xfId="5" applyNumberFormat="1" applyFont="1" applyFill="1" applyBorder="1" applyAlignment="1" applyProtection="1">
      <alignment vertical="center" shrinkToFit="1"/>
    </xf>
    <xf numFmtId="0" fontId="7" fillId="12" borderId="2" xfId="2" applyNumberFormat="1" applyFont="1" applyFill="1" applyBorder="1" applyAlignment="1" applyProtection="1">
      <alignment vertical="center" wrapText="1"/>
    </xf>
    <xf numFmtId="49" fontId="3" fillId="12" borderId="2" xfId="3" applyNumberFormat="1" applyFont="1" applyFill="1" applyBorder="1" applyAlignment="1" applyProtection="1">
      <alignment horizontal="center" vertical="center" shrinkToFit="1"/>
    </xf>
    <xf numFmtId="4" fontId="16" fillId="13" borderId="2" xfId="4" applyNumberFormat="1" applyFont="1" applyFill="1" applyBorder="1" applyAlignment="1" applyProtection="1">
      <alignment vertical="center" shrinkToFit="1"/>
    </xf>
    <xf numFmtId="4" fontId="19" fillId="13" borderId="2" xfId="4" applyNumberFormat="1" applyFont="1" applyFill="1" applyBorder="1" applyAlignment="1" applyProtection="1">
      <alignment vertical="center" shrinkToFit="1"/>
    </xf>
    <xf numFmtId="9" fontId="19" fillId="13" borderId="2" xfId="4" applyNumberFormat="1" applyFont="1" applyFill="1" applyBorder="1" applyAlignment="1" applyProtection="1">
      <alignment vertical="center" shrinkToFit="1"/>
    </xf>
    <xf numFmtId="0" fontId="8" fillId="12" borderId="2" xfId="2" applyNumberFormat="1" applyFont="1" applyFill="1" applyBorder="1" applyAlignment="1" applyProtection="1">
      <alignment vertical="center" wrapText="1"/>
    </xf>
    <xf numFmtId="49" fontId="5" fillId="12" borderId="2" xfId="3" applyNumberFormat="1" applyFont="1" applyFill="1" applyBorder="1" applyAlignment="1" applyProtection="1">
      <alignment horizontal="center" vertical="center" shrinkToFit="1"/>
    </xf>
    <xf numFmtId="9" fontId="21" fillId="10" borderId="2" xfId="5" applyNumberFormat="1" applyFont="1" applyFill="1" applyBorder="1" applyAlignment="1" applyProtection="1">
      <alignment vertical="center" shrinkToFit="1"/>
    </xf>
    <xf numFmtId="49" fontId="6" fillId="0" borderId="2" xfId="3" applyNumberFormat="1" applyFont="1" applyBorder="1" applyAlignment="1" applyProtection="1">
      <alignment horizontal="center" vertical="center" shrinkToFit="1"/>
    </xf>
    <xf numFmtId="0" fontId="22" fillId="0" borderId="2" xfId="0" applyFont="1" applyBorder="1" applyAlignment="1">
      <alignment wrapText="1"/>
    </xf>
    <xf numFmtId="49" fontId="23" fillId="2" borderId="2" xfId="3" applyNumberFormat="1" applyFont="1" applyFill="1" applyBorder="1" applyAlignment="1" applyProtection="1">
      <alignment horizontal="center" vertical="center" shrinkToFit="1"/>
    </xf>
    <xf numFmtId="4" fontId="24" fillId="4" borderId="2" xfId="4" applyNumberFormat="1" applyFont="1" applyFill="1" applyBorder="1" applyAlignment="1" applyProtection="1">
      <alignment vertical="center" shrinkToFit="1"/>
    </xf>
    <xf numFmtId="9" fontId="24" fillId="4" borderId="2" xfId="4" applyNumberFormat="1" applyFont="1" applyFill="1" applyBorder="1" applyAlignment="1" applyProtection="1">
      <alignment vertical="center" shrinkToFit="1"/>
    </xf>
    <xf numFmtId="0" fontId="7" fillId="0" borderId="4" xfId="2" applyNumberFormat="1" applyFont="1" applyBorder="1" applyAlignment="1" applyProtection="1">
      <alignment vertical="center" wrapText="1"/>
    </xf>
    <xf numFmtId="49" fontId="3" fillId="0" borderId="4" xfId="3" applyNumberFormat="1" applyFont="1" applyBorder="1" applyAlignment="1" applyProtection="1">
      <alignment horizontal="center" vertical="center" shrinkToFit="1"/>
    </xf>
    <xf numFmtId="4" fontId="19" fillId="4" borderId="4" xfId="4" applyNumberFormat="1" applyFont="1" applyFill="1" applyBorder="1" applyAlignment="1" applyProtection="1">
      <alignment vertical="center" shrinkToFit="1"/>
    </xf>
    <xf numFmtId="9" fontId="19" fillId="4" borderId="4" xfId="4" applyNumberFormat="1" applyFont="1" applyFill="1" applyBorder="1" applyAlignment="1" applyProtection="1">
      <alignment vertical="center" shrinkToFit="1"/>
    </xf>
    <xf numFmtId="9" fontId="19" fillId="4" borderId="18" xfId="4" applyNumberFormat="1" applyFont="1" applyFill="1" applyBorder="1" applyAlignment="1" applyProtection="1">
      <alignment vertical="center" shrinkToFit="1"/>
    </xf>
    <xf numFmtId="0" fontId="7" fillId="0" borderId="17" xfId="2" applyNumberFormat="1" applyFont="1" applyBorder="1" applyAlignment="1" applyProtection="1">
      <alignment vertical="center" wrapText="1"/>
    </xf>
    <xf numFmtId="0" fontId="7" fillId="0" borderId="19" xfId="2" applyNumberFormat="1" applyFont="1" applyBorder="1" applyAlignment="1" applyProtection="1">
      <alignment vertical="center" wrapText="1"/>
    </xf>
    <xf numFmtId="49" fontId="3" fillId="0" borderId="20" xfId="3" applyNumberFormat="1" applyFont="1" applyBorder="1" applyAlignment="1" applyProtection="1">
      <alignment horizontal="center" vertical="center" shrinkToFit="1"/>
    </xf>
    <xf numFmtId="4" fontId="17" fillId="2" borderId="20" xfId="5" applyNumberFormat="1" applyFont="1" applyFill="1" applyBorder="1" applyAlignment="1" applyProtection="1">
      <alignment vertical="center" shrinkToFit="1"/>
    </xf>
    <xf numFmtId="4" fontId="19" fillId="4" borderId="20" xfId="4" applyNumberFormat="1" applyFont="1" applyFill="1" applyBorder="1" applyAlignment="1" applyProtection="1">
      <alignment vertical="center" shrinkToFit="1"/>
    </xf>
    <xf numFmtId="9" fontId="19" fillId="4" borderId="21" xfId="4" applyNumberFormat="1" applyFont="1" applyFill="1" applyBorder="1" applyAlignment="1" applyProtection="1">
      <alignment vertical="center" shrinkToFit="1"/>
    </xf>
    <xf numFmtId="0" fontId="7" fillId="14" borderId="2" xfId="2" applyNumberFormat="1" applyFont="1" applyFill="1" applyBorder="1" applyAlignment="1" applyProtection="1">
      <alignment vertical="center" wrapText="1"/>
    </xf>
    <xf numFmtId="49" fontId="3" fillId="14" borderId="2" xfId="3" applyNumberFormat="1" applyFont="1" applyFill="1" applyBorder="1" applyAlignment="1" applyProtection="1">
      <alignment horizontal="center" vertical="center" shrinkToFit="1"/>
    </xf>
    <xf numFmtId="4" fontId="16" fillId="15" borderId="2" xfId="4" applyNumberFormat="1" applyFont="1" applyFill="1" applyBorder="1" applyAlignment="1" applyProtection="1">
      <alignment vertical="center" shrinkToFit="1"/>
    </xf>
    <xf numFmtId="4" fontId="19" fillId="15" borderId="2" xfId="4" applyNumberFormat="1" applyFont="1" applyFill="1" applyBorder="1" applyAlignment="1" applyProtection="1">
      <alignment vertical="center" shrinkToFit="1"/>
    </xf>
    <xf numFmtId="9" fontId="19" fillId="15" borderId="2" xfId="4" applyNumberFormat="1" applyFont="1" applyFill="1" applyBorder="1" applyAlignment="1" applyProtection="1">
      <alignment vertical="center" shrinkToFit="1"/>
    </xf>
    <xf numFmtId="0" fontId="8" fillId="14" borderId="2" xfId="2" applyNumberFormat="1" applyFont="1" applyFill="1" applyBorder="1" applyAlignment="1" applyProtection="1">
      <alignment vertical="center" wrapText="1"/>
    </xf>
    <xf numFmtId="4" fontId="17" fillId="14" borderId="2" xfId="5" applyNumberFormat="1" applyFont="1" applyFill="1" applyBorder="1" applyAlignment="1" applyProtection="1">
      <alignment vertical="center" shrinkToFit="1"/>
    </xf>
    <xf numFmtId="4" fontId="17" fillId="12" borderId="2" xfId="5" applyNumberFormat="1" applyFont="1" applyFill="1" applyBorder="1" applyAlignment="1" applyProtection="1">
      <alignment vertical="center" shrinkToFit="1"/>
    </xf>
    <xf numFmtId="9" fontId="16" fillId="4" borderId="2" xfId="4" applyNumberFormat="1" applyFont="1" applyFill="1" applyBorder="1" applyAlignment="1" applyProtection="1">
      <alignment vertical="center" shrinkToFit="1"/>
    </xf>
    <xf numFmtId="4" fontId="17" fillId="2" borderId="4" xfId="5" applyNumberFormat="1" applyFont="1" applyFill="1" applyBorder="1" applyAlignment="1" applyProtection="1">
      <alignment vertical="center" shrinkToFit="1"/>
    </xf>
    <xf numFmtId="0" fontId="7" fillId="14" borderId="14" xfId="2" applyNumberFormat="1" applyFont="1" applyFill="1" applyBorder="1" applyAlignment="1" applyProtection="1">
      <alignment vertical="center" wrapText="1"/>
    </xf>
    <xf numFmtId="49" fontId="3" fillId="14" borderId="15" xfId="3" applyNumberFormat="1" applyFont="1" applyFill="1" applyBorder="1" applyAlignment="1" applyProtection="1">
      <alignment horizontal="center" vertical="center" shrinkToFit="1"/>
    </xf>
    <xf numFmtId="4" fontId="16" fillId="15" borderId="15" xfId="4" applyNumberFormat="1" applyFont="1" applyFill="1" applyBorder="1" applyAlignment="1" applyProtection="1">
      <alignment vertical="center" shrinkToFit="1"/>
    </xf>
    <xf numFmtId="4" fontId="19" fillId="15" borderId="15" xfId="4" applyNumberFormat="1" applyFont="1" applyFill="1" applyBorder="1" applyAlignment="1" applyProtection="1">
      <alignment vertical="center" shrinkToFit="1"/>
    </xf>
    <xf numFmtId="9" fontId="19" fillId="15" borderId="16" xfId="4" applyNumberFormat="1" applyFont="1" applyFill="1" applyBorder="1" applyAlignment="1" applyProtection="1">
      <alignment vertical="center" shrinkToFit="1"/>
    </xf>
    <xf numFmtId="0" fontId="7" fillId="12" borderId="17" xfId="2" applyNumberFormat="1" applyFont="1" applyFill="1" applyBorder="1" applyAlignment="1" applyProtection="1">
      <alignment vertical="center" wrapText="1"/>
    </xf>
    <xf numFmtId="9" fontId="19" fillId="13" borderId="18" xfId="4" applyNumberFormat="1" applyFont="1" applyFill="1" applyBorder="1" applyAlignment="1" applyProtection="1">
      <alignment vertical="center" shrinkToFit="1"/>
    </xf>
    <xf numFmtId="0" fontId="7" fillId="12" borderId="19" xfId="2" applyNumberFormat="1" applyFont="1" applyFill="1" applyBorder="1" applyAlignment="1" applyProtection="1">
      <alignment vertical="center" wrapText="1"/>
    </xf>
    <xf numFmtId="49" fontId="3" fillId="12" borderId="20" xfId="3" applyNumberFormat="1" applyFont="1" applyFill="1" applyBorder="1" applyAlignment="1" applyProtection="1">
      <alignment horizontal="center" vertical="center" shrinkToFit="1"/>
    </xf>
    <xf numFmtId="4" fontId="17" fillId="12" borderId="20" xfId="5" applyNumberFormat="1" applyFont="1" applyFill="1" applyBorder="1" applyAlignment="1" applyProtection="1">
      <alignment vertical="center" shrinkToFit="1"/>
    </xf>
    <xf numFmtId="4" fontId="19" fillId="13" borderId="20" xfId="4" applyNumberFormat="1" applyFont="1" applyFill="1" applyBorder="1" applyAlignment="1" applyProtection="1">
      <alignment vertical="center" shrinkToFit="1"/>
    </xf>
    <xf numFmtId="9" fontId="19" fillId="13" borderId="21" xfId="4" applyNumberFormat="1" applyFont="1" applyFill="1" applyBorder="1" applyAlignment="1" applyProtection="1">
      <alignment vertical="center" shrinkToFit="1"/>
    </xf>
    <xf numFmtId="0" fontId="8" fillId="12" borderId="17" xfId="2" applyNumberFormat="1" applyFont="1" applyFill="1" applyBorder="1" applyAlignment="1" applyProtection="1">
      <alignment vertical="center" wrapText="1"/>
    </xf>
    <xf numFmtId="4" fontId="21" fillId="12" borderId="2" xfId="5" applyNumberFormat="1" applyFont="1" applyFill="1" applyBorder="1" applyAlignment="1" applyProtection="1">
      <alignment vertical="center" shrinkToFit="1"/>
    </xf>
    <xf numFmtId="4" fontId="21" fillId="13" borderId="2" xfId="4" applyNumberFormat="1" applyFont="1" applyFill="1" applyBorder="1" applyAlignment="1" applyProtection="1">
      <alignment vertical="center" shrinkToFit="1"/>
    </xf>
    <xf numFmtId="9" fontId="21" fillId="13" borderId="18" xfId="4" applyNumberFormat="1" applyFont="1" applyFill="1" applyBorder="1" applyAlignment="1" applyProtection="1">
      <alignment vertical="center" shrinkToFit="1"/>
    </xf>
    <xf numFmtId="0" fontId="8" fillId="0" borderId="5" xfId="2" applyNumberFormat="1" applyFont="1" applyBorder="1" applyAlignment="1" applyProtection="1">
      <alignment vertical="center" wrapText="1"/>
    </xf>
    <xf numFmtId="49" fontId="5" fillId="0" borderId="5" xfId="3" applyNumberFormat="1" applyFont="1" applyBorder="1" applyAlignment="1" applyProtection="1">
      <alignment horizontal="center" vertical="center" shrinkToFit="1"/>
    </xf>
    <xf numFmtId="4" fontId="21" fillId="4" borderId="5" xfId="4" applyNumberFormat="1" applyFont="1" applyFill="1" applyBorder="1" applyAlignment="1" applyProtection="1">
      <alignment vertical="center" shrinkToFit="1"/>
    </xf>
    <xf numFmtId="9" fontId="21" fillId="4" borderId="5" xfId="4" applyNumberFormat="1" applyFont="1" applyFill="1" applyBorder="1" applyAlignment="1" applyProtection="1">
      <alignment vertical="center" shrinkToFit="1"/>
    </xf>
    <xf numFmtId="49" fontId="5" fillId="14" borderId="2" xfId="3" applyNumberFormat="1" applyFont="1" applyFill="1" applyBorder="1" applyAlignment="1" applyProtection="1">
      <alignment horizontal="center" vertical="center" shrinkToFit="1"/>
    </xf>
    <xf numFmtId="4" fontId="21" fillId="15" borderId="2" xfId="4" applyNumberFormat="1" applyFont="1" applyFill="1" applyBorder="1" applyAlignment="1" applyProtection="1">
      <alignment vertical="center" shrinkToFit="1"/>
    </xf>
    <xf numFmtId="9" fontId="21" fillId="15" borderId="2" xfId="4" applyNumberFormat="1" applyFont="1" applyFill="1" applyBorder="1" applyAlignment="1" applyProtection="1">
      <alignment vertical="center" shrinkToFit="1"/>
    </xf>
    <xf numFmtId="0" fontId="7" fillId="12" borderId="14" xfId="2" applyNumberFormat="1" applyFont="1" applyFill="1" applyBorder="1" applyAlignment="1" applyProtection="1">
      <alignment vertical="center" wrapText="1"/>
    </xf>
    <xf numFmtId="49" fontId="3" fillId="12" borderId="15" xfId="3" applyNumberFormat="1" applyFont="1" applyFill="1" applyBorder="1" applyAlignment="1" applyProtection="1">
      <alignment horizontal="center" vertical="center" shrinkToFit="1"/>
    </xf>
    <xf numFmtId="4" fontId="16" fillId="13" borderId="15" xfId="4" applyNumberFormat="1" applyFont="1" applyFill="1" applyBorder="1" applyAlignment="1" applyProtection="1">
      <alignment vertical="center" shrinkToFit="1"/>
    </xf>
    <xf numFmtId="4" fontId="19" fillId="13" borderId="15" xfId="4" applyNumberFormat="1" applyFont="1" applyFill="1" applyBorder="1" applyAlignment="1" applyProtection="1">
      <alignment vertical="center" shrinkToFit="1"/>
    </xf>
    <xf numFmtId="9" fontId="19" fillId="13" borderId="16" xfId="4" applyNumberFormat="1" applyFont="1" applyFill="1" applyBorder="1" applyAlignment="1" applyProtection="1">
      <alignment vertical="center" shrinkToFit="1"/>
    </xf>
    <xf numFmtId="0" fontId="3" fillId="0" borderId="2" xfId="1" applyNumberFormat="1" applyFont="1" applyBorder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4" xfId="1" applyNumberFormat="1" applyFont="1" applyBorder="1" applyAlignment="1" applyProtection="1">
      <alignment horizontal="center" vertical="center" wrapText="1"/>
    </xf>
    <xf numFmtId="0" fontId="3" fillId="0" borderId="5" xfId="1" applyNumberFormat="1" applyFont="1" applyBorder="1" applyAlignment="1" applyProtection="1">
      <alignment horizontal="center" vertical="center" wrapText="1"/>
    </xf>
    <xf numFmtId="0" fontId="6" fillId="0" borderId="2" xfId="1" applyNumberFormat="1" applyFont="1" applyBorder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72">
    <cellStyle name="br" xfId="6"/>
    <cellStyle name="col" xfId="7"/>
    <cellStyle name="style0" xfId="8"/>
    <cellStyle name="td" xfId="9"/>
    <cellStyle name="tr" xfId="10"/>
    <cellStyle name="xl21" xfId="11"/>
    <cellStyle name="xl22" xfId="12"/>
    <cellStyle name="xl23" xfId="13"/>
    <cellStyle name="xl24" xfId="14"/>
    <cellStyle name="xl25" xfId="15"/>
    <cellStyle name="xl26" xfId="16"/>
    <cellStyle name="xl27" xfId="17"/>
    <cellStyle name="xl28" xfId="1"/>
    <cellStyle name="xl28 2" xfId="18"/>
    <cellStyle name="xl28 3" xfId="55"/>
    <cellStyle name="xl28 4" xfId="64"/>
    <cellStyle name="xl29" xfId="19"/>
    <cellStyle name="xl30" xfId="20"/>
    <cellStyle name="xl31" xfId="3"/>
    <cellStyle name="xl31 2" xfId="21"/>
    <cellStyle name="xl31 3" xfId="56"/>
    <cellStyle name="xl31 4" xfId="63"/>
    <cellStyle name="xl32" xfId="5"/>
    <cellStyle name="xl32 2" xfId="22"/>
    <cellStyle name="xl32 3" xfId="57"/>
    <cellStyle name="xl32 4" xfId="62"/>
    <cellStyle name="xl33" xfId="23"/>
    <cellStyle name="xl34" xfId="24"/>
    <cellStyle name="xl35" xfId="25"/>
    <cellStyle name="xl36" xfId="26"/>
    <cellStyle name="xl37" xfId="27"/>
    <cellStyle name="xl38" xfId="28"/>
    <cellStyle name="xl39" xfId="29"/>
    <cellStyle name="xl40" xfId="2"/>
    <cellStyle name="xl40 2" xfId="30"/>
    <cellStyle name="xl40 3" xfId="60"/>
    <cellStyle name="xl40 4" xfId="59"/>
    <cellStyle name="xl41" xfId="4"/>
    <cellStyle name="xl41 2" xfId="31"/>
    <cellStyle name="xl41 3" xfId="61"/>
    <cellStyle name="xl41 4" xfId="58"/>
    <cellStyle name="xl42" xfId="32"/>
    <cellStyle name="xl43" xfId="33"/>
    <cellStyle name="xl44" xfId="34"/>
    <cellStyle name="xl45" xfId="35"/>
    <cellStyle name="xl46" xfId="36"/>
    <cellStyle name="xl47" xfId="37"/>
    <cellStyle name="xl48" xfId="38"/>
    <cellStyle name="xl49" xfId="39"/>
    <cellStyle name="xl50" xfId="40"/>
    <cellStyle name="xl51" xfId="41"/>
    <cellStyle name="xl52" xfId="42"/>
    <cellStyle name="xl53" xfId="43"/>
    <cellStyle name="xl54" xfId="44"/>
    <cellStyle name="xl55" xfId="45"/>
    <cellStyle name="xl56" xfId="46"/>
    <cellStyle name="xl57" xfId="47"/>
    <cellStyle name="xl58" xfId="48"/>
    <cellStyle name="xl59" xfId="49"/>
    <cellStyle name="xl60" xfId="50"/>
    <cellStyle name="xl61" xfId="51"/>
    <cellStyle name="xl62" xfId="52"/>
    <cellStyle name="xl63" xfId="53"/>
    <cellStyle name="xl64" xfId="54"/>
    <cellStyle name="xl83" xfId="66"/>
    <cellStyle name="xl84" xfId="68"/>
    <cellStyle name="xl85" xfId="70"/>
    <cellStyle name="xl87" xfId="65"/>
    <cellStyle name="xl88" xfId="67"/>
    <cellStyle name="xl89" xfId="69"/>
    <cellStyle name="xl90" xfId="71"/>
    <cellStyle name="Обычный" xfId="0" builtinId="0"/>
  </cellStyles>
  <dxfs count="0"/>
  <tableStyles count="0"/>
  <colors>
    <mruColors>
      <color rgb="FFFFFFCC"/>
      <color rgb="FFCCFF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"/>
  <sheetViews>
    <sheetView topLeftCell="A160" zoomScale="80" zoomScaleNormal="80" workbookViewId="0">
      <selection activeCell="L8" sqref="L8"/>
    </sheetView>
  </sheetViews>
  <sheetFormatPr defaultRowHeight="15" outlineLevelRow="2"/>
  <cols>
    <col min="1" max="1" width="42.28515625" customWidth="1"/>
    <col min="2" max="2" width="5" customWidth="1"/>
    <col min="3" max="3" width="5.42578125" customWidth="1"/>
    <col min="4" max="4" width="11.28515625" customWidth="1"/>
    <col min="5" max="5" width="5.28515625" customWidth="1"/>
    <col min="6" max="6" width="4.7109375" customWidth="1"/>
    <col min="7" max="7" width="10.85546875" customWidth="1"/>
    <col min="8" max="8" width="12.5703125" customWidth="1"/>
    <col min="9" max="9" width="11.5703125" customWidth="1"/>
    <col min="10" max="10" width="8.28515625" customWidth="1"/>
    <col min="11" max="11" width="10.5703125" bestFit="1" customWidth="1"/>
  </cols>
  <sheetData>
    <row r="1" spans="1:11">
      <c r="A1" s="1"/>
      <c r="B1" s="2"/>
      <c r="C1" s="2"/>
      <c r="D1" s="2"/>
      <c r="E1" s="2"/>
      <c r="F1" s="3"/>
      <c r="G1" s="106" t="s">
        <v>169</v>
      </c>
      <c r="H1" s="106"/>
      <c r="I1" s="106"/>
    </row>
    <row r="2" spans="1:11" ht="15" customHeight="1">
      <c r="A2" s="1"/>
      <c r="B2" s="4"/>
      <c r="C2" s="4"/>
      <c r="D2" s="4"/>
      <c r="E2" s="4"/>
      <c r="F2" s="25"/>
      <c r="G2" s="107" t="s">
        <v>6</v>
      </c>
      <c r="H2" s="107"/>
      <c r="I2" s="107"/>
    </row>
    <row r="3" spans="1:11">
      <c r="A3" s="1"/>
      <c r="B3" s="2"/>
      <c r="C3" s="2"/>
      <c r="D3" s="2"/>
      <c r="E3" s="2"/>
      <c r="F3" s="3"/>
      <c r="G3" s="106" t="s">
        <v>4</v>
      </c>
      <c r="H3" s="106"/>
      <c r="I3" s="106"/>
    </row>
    <row r="4" spans="1:11" ht="13.9" customHeight="1">
      <c r="A4" s="1"/>
      <c r="B4" s="2"/>
      <c r="C4" s="2"/>
      <c r="D4" s="2"/>
      <c r="E4" s="2"/>
      <c r="F4" s="3"/>
      <c r="G4" s="106" t="s">
        <v>189</v>
      </c>
      <c r="H4" s="106"/>
      <c r="I4" s="106"/>
    </row>
    <row r="5" spans="1:11" ht="14.45" customHeight="1">
      <c r="A5" s="104" t="s">
        <v>182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1" ht="20.45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</row>
    <row r="7" spans="1:11" ht="14.45" customHeight="1">
      <c r="A7" s="110" t="s">
        <v>9</v>
      </c>
      <c r="B7" s="103" t="s">
        <v>10</v>
      </c>
      <c r="C7" s="103" t="s">
        <v>11</v>
      </c>
      <c r="D7" s="103" t="s">
        <v>12</v>
      </c>
      <c r="E7" s="103" t="s">
        <v>13</v>
      </c>
      <c r="F7" s="103" t="s">
        <v>14</v>
      </c>
      <c r="G7" s="103" t="s">
        <v>143</v>
      </c>
      <c r="H7" s="108" t="s">
        <v>179</v>
      </c>
      <c r="I7" s="103" t="s">
        <v>181</v>
      </c>
      <c r="J7" s="103" t="s">
        <v>180</v>
      </c>
    </row>
    <row r="8" spans="1:11" ht="24" customHeight="1">
      <c r="A8" s="110"/>
      <c r="B8" s="103"/>
      <c r="C8" s="103"/>
      <c r="D8" s="103"/>
      <c r="E8" s="103"/>
      <c r="F8" s="103"/>
      <c r="G8" s="103"/>
      <c r="H8" s="109"/>
      <c r="I8" s="103"/>
      <c r="J8" s="103"/>
    </row>
    <row r="9" spans="1:11" ht="22.9" customHeight="1">
      <c r="A9" s="5" t="s">
        <v>15</v>
      </c>
      <c r="B9" s="6" t="s">
        <v>0</v>
      </c>
      <c r="C9" s="6" t="s">
        <v>16</v>
      </c>
      <c r="D9" s="6" t="s">
        <v>17</v>
      </c>
      <c r="E9" s="6" t="s">
        <v>3</v>
      </c>
      <c r="F9" s="6" t="s">
        <v>3</v>
      </c>
      <c r="G9" s="20">
        <v>13573535</v>
      </c>
      <c r="H9" s="20">
        <v>10942947.26</v>
      </c>
      <c r="I9" s="27">
        <f>G9-H9</f>
        <v>2630587.7400000002</v>
      </c>
      <c r="J9" s="28">
        <f>H9/G9</f>
        <v>0.80619729937705986</v>
      </c>
      <c r="K9" s="23"/>
    </row>
    <row r="10" spans="1:11" ht="48">
      <c r="A10" s="33" t="s">
        <v>18</v>
      </c>
      <c r="B10" s="34" t="s">
        <v>0</v>
      </c>
      <c r="C10" s="34" t="s">
        <v>19</v>
      </c>
      <c r="D10" s="34"/>
      <c r="E10" s="34"/>
      <c r="F10" s="34"/>
      <c r="G10" s="37">
        <v>72000</v>
      </c>
      <c r="H10" s="37">
        <v>72000</v>
      </c>
      <c r="I10" s="35">
        <f t="shared" ref="I10:I73" si="0">G10-H10</f>
        <v>0</v>
      </c>
      <c r="J10" s="36">
        <f>H10/G10</f>
        <v>1</v>
      </c>
    </row>
    <row r="11" spans="1:11" ht="24">
      <c r="A11" s="5" t="s">
        <v>20</v>
      </c>
      <c r="B11" s="6" t="s">
        <v>0</v>
      </c>
      <c r="C11" s="6" t="s">
        <v>19</v>
      </c>
      <c r="D11" s="6" t="s">
        <v>21</v>
      </c>
      <c r="E11" s="6" t="s">
        <v>3</v>
      </c>
      <c r="F11" s="6" t="s">
        <v>3</v>
      </c>
      <c r="G11" s="20">
        <v>72000</v>
      </c>
      <c r="H11" s="20">
        <v>72000</v>
      </c>
      <c r="I11" s="27">
        <f t="shared" si="0"/>
        <v>0</v>
      </c>
      <c r="J11" s="28">
        <f t="shared" ref="J11:J73" si="1">H11/G11</f>
        <v>1</v>
      </c>
    </row>
    <row r="12" spans="1:11" ht="48">
      <c r="A12" s="5" t="s">
        <v>145</v>
      </c>
      <c r="B12" s="6" t="s">
        <v>0</v>
      </c>
      <c r="C12" s="6" t="s">
        <v>19</v>
      </c>
      <c r="D12" s="6" t="s">
        <v>21</v>
      </c>
      <c r="E12" s="6" t="s">
        <v>3</v>
      </c>
      <c r="F12" s="6" t="s">
        <v>3</v>
      </c>
      <c r="G12" s="20">
        <v>72000</v>
      </c>
      <c r="H12" s="20">
        <v>72000</v>
      </c>
      <c r="I12" s="27">
        <f t="shared" si="0"/>
        <v>0</v>
      </c>
      <c r="J12" s="28">
        <f t="shared" si="1"/>
        <v>1</v>
      </c>
    </row>
    <row r="13" spans="1:11" ht="48">
      <c r="A13" s="5" t="s">
        <v>147</v>
      </c>
      <c r="B13" s="6" t="s">
        <v>0</v>
      </c>
      <c r="C13" s="6" t="s">
        <v>19</v>
      </c>
      <c r="D13" s="6" t="s">
        <v>21</v>
      </c>
      <c r="E13" s="6" t="s">
        <v>3</v>
      </c>
      <c r="F13" s="6" t="s">
        <v>3</v>
      </c>
      <c r="G13" s="20">
        <v>72000</v>
      </c>
      <c r="H13" s="20">
        <v>72000</v>
      </c>
      <c r="I13" s="27">
        <f t="shared" si="0"/>
        <v>0</v>
      </c>
      <c r="J13" s="28">
        <f t="shared" si="1"/>
        <v>1</v>
      </c>
    </row>
    <row r="14" spans="1:11" ht="48">
      <c r="A14" s="5" t="s">
        <v>22</v>
      </c>
      <c r="B14" s="6" t="s">
        <v>0</v>
      </c>
      <c r="C14" s="6" t="s">
        <v>19</v>
      </c>
      <c r="D14" s="6" t="s">
        <v>21</v>
      </c>
      <c r="E14" s="6" t="s">
        <v>23</v>
      </c>
      <c r="F14" s="6" t="s">
        <v>3</v>
      </c>
      <c r="G14" s="20">
        <f>G15</f>
        <v>72000</v>
      </c>
      <c r="H14" s="20">
        <f>H15</f>
        <v>72000</v>
      </c>
      <c r="I14" s="27">
        <f t="shared" si="0"/>
        <v>0</v>
      </c>
      <c r="J14" s="28">
        <f t="shared" si="1"/>
        <v>1</v>
      </c>
    </row>
    <row r="15" spans="1:11">
      <c r="A15" s="5" t="s">
        <v>24</v>
      </c>
      <c r="B15" s="6" t="s">
        <v>0</v>
      </c>
      <c r="C15" s="6" t="s">
        <v>19</v>
      </c>
      <c r="D15" s="6" t="s">
        <v>21</v>
      </c>
      <c r="E15" s="6" t="s">
        <v>23</v>
      </c>
      <c r="F15" s="6" t="s">
        <v>25</v>
      </c>
      <c r="G15" s="22">
        <v>72000</v>
      </c>
      <c r="H15" s="22">
        <v>72000</v>
      </c>
      <c r="I15" s="27">
        <f t="shared" si="0"/>
        <v>0</v>
      </c>
      <c r="J15" s="28">
        <f t="shared" si="1"/>
        <v>1</v>
      </c>
    </row>
    <row r="16" spans="1:11" ht="60">
      <c r="A16" s="33" t="s">
        <v>26</v>
      </c>
      <c r="B16" s="34" t="s">
        <v>0</v>
      </c>
      <c r="C16" s="34" t="s">
        <v>27</v>
      </c>
      <c r="D16" s="34"/>
      <c r="E16" s="34"/>
      <c r="F16" s="34"/>
      <c r="G16" s="37">
        <v>3357793</v>
      </c>
      <c r="H16" s="37">
        <v>3167324.1</v>
      </c>
      <c r="I16" s="35">
        <f t="shared" si="0"/>
        <v>190468.89999999991</v>
      </c>
      <c r="J16" s="36">
        <f t="shared" si="1"/>
        <v>0.94327556820804626</v>
      </c>
    </row>
    <row r="17" spans="1:10" ht="48">
      <c r="A17" s="9" t="s">
        <v>145</v>
      </c>
      <c r="B17" s="10" t="s">
        <v>0</v>
      </c>
      <c r="C17" s="10" t="s">
        <v>27</v>
      </c>
      <c r="D17" s="10" t="s">
        <v>17</v>
      </c>
      <c r="E17" s="10" t="s">
        <v>3</v>
      </c>
      <c r="F17" s="10" t="s">
        <v>3</v>
      </c>
      <c r="G17" s="20">
        <v>3357793</v>
      </c>
      <c r="H17" s="27">
        <v>3167324.1</v>
      </c>
      <c r="I17" s="27">
        <f t="shared" si="0"/>
        <v>190468.89999999991</v>
      </c>
      <c r="J17" s="28">
        <f t="shared" si="1"/>
        <v>0.94327556820804626</v>
      </c>
    </row>
    <row r="18" spans="1:10" ht="48">
      <c r="A18" s="9" t="s">
        <v>146</v>
      </c>
      <c r="B18" s="10" t="s">
        <v>0</v>
      </c>
      <c r="C18" s="10" t="s">
        <v>27</v>
      </c>
      <c r="D18" s="10" t="s">
        <v>17</v>
      </c>
      <c r="E18" s="10" t="s">
        <v>3</v>
      </c>
      <c r="F18" s="10" t="s">
        <v>3</v>
      </c>
      <c r="G18" s="20">
        <v>3357793</v>
      </c>
      <c r="H18" s="27">
        <v>3167324.1</v>
      </c>
      <c r="I18" s="27">
        <f t="shared" si="0"/>
        <v>190468.89999999991</v>
      </c>
      <c r="J18" s="28">
        <f t="shared" si="1"/>
        <v>0.94327556820804626</v>
      </c>
    </row>
    <row r="19" spans="1:10">
      <c r="A19" s="5" t="s">
        <v>28</v>
      </c>
      <c r="B19" s="6" t="s">
        <v>0</v>
      </c>
      <c r="C19" s="6" t="s">
        <v>27</v>
      </c>
      <c r="D19" s="6" t="s">
        <v>29</v>
      </c>
      <c r="E19" s="6" t="s">
        <v>3</v>
      </c>
      <c r="F19" s="6" t="s">
        <v>3</v>
      </c>
      <c r="G19" s="20">
        <v>2921298.59</v>
      </c>
      <c r="H19" s="20">
        <v>2730829.69</v>
      </c>
      <c r="I19" s="27">
        <f t="shared" si="0"/>
        <v>190468.89999999991</v>
      </c>
      <c r="J19" s="28">
        <f t="shared" si="1"/>
        <v>0.93479992060654093</v>
      </c>
    </row>
    <row r="20" spans="1:10" ht="24">
      <c r="A20" s="5" t="s">
        <v>30</v>
      </c>
      <c r="B20" s="6" t="s">
        <v>0</v>
      </c>
      <c r="C20" s="6" t="s">
        <v>27</v>
      </c>
      <c r="D20" s="6" t="s">
        <v>29</v>
      </c>
      <c r="E20" s="6" t="s">
        <v>31</v>
      </c>
      <c r="F20" s="6" t="s">
        <v>3</v>
      </c>
      <c r="G20" s="20">
        <f>G21</f>
        <v>1187554.06</v>
      </c>
      <c r="H20" s="20">
        <f>H21</f>
        <v>1187364.26</v>
      </c>
      <c r="I20" s="27">
        <f t="shared" si="0"/>
        <v>189.80000000004657</v>
      </c>
      <c r="J20" s="28">
        <f t="shared" si="1"/>
        <v>0.99984017569692785</v>
      </c>
    </row>
    <row r="21" spans="1:10">
      <c r="A21" s="5" t="s">
        <v>32</v>
      </c>
      <c r="B21" s="6" t="s">
        <v>0</v>
      </c>
      <c r="C21" s="6" t="s">
        <v>27</v>
      </c>
      <c r="D21" s="6" t="s">
        <v>29</v>
      </c>
      <c r="E21" s="6" t="s">
        <v>31</v>
      </c>
      <c r="F21" s="6" t="s">
        <v>33</v>
      </c>
      <c r="G21" s="22">
        <v>1187554.06</v>
      </c>
      <c r="H21" s="22">
        <v>1187364.26</v>
      </c>
      <c r="I21" s="27">
        <f t="shared" si="0"/>
        <v>189.80000000004657</v>
      </c>
      <c r="J21" s="28">
        <f t="shared" si="1"/>
        <v>0.99984017569692785</v>
      </c>
    </row>
    <row r="22" spans="1:10" ht="36">
      <c r="A22" s="5" t="s">
        <v>172</v>
      </c>
      <c r="B22" s="19" t="s">
        <v>0</v>
      </c>
      <c r="C22" s="19" t="s">
        <v>27</v>
      </c>
      <c r="D22" s="19" t="s">
        <v>29</v>
      </c>
      <c r="E22" s="19" t="s">
        <v>170</v>
      </c>
      <c r="F22" s="19">
        <v>0</v>
      </c>
      <c r="G22" s="22">
        <v>156.66999999999999</v>
      </c>
      <c r="H22" s="22">
        <v>156.66999999999999</v>
      </c>
      <c r="I22" s="27">
        <f t="shared" si="0"/>
        <v>0</v>
      </c>
      <c r="J22" s="28">
        <f t="shared" si="1"/>
        <v>1</v>
      </c>
    </row>
    <row r="23" spans="1:10">
      <c r="A23" s="5" t="s">
        <v>173</v>
      </c>
      <c r="B23" s="19" t="s">
        <v>0</v>
      </c>
      <c r="C23" s="19" t="s">
        <v>27</v>
      </c>
      <c r="D23" s="19" t="s">
        <v>29</v>
      </c>
      <c r="E23" s="19" t="s">
        <v>170</v>
      </c>
      <c r="F23" s="19" t="s">
        <v>171</v>
      </c>
      <c r="G23" s="22">
        <v>156.66999999999999</v>
      </c>
      <c r="H23" s="22">
        <v>156.66999999999999</v>
      </c>
      <c r="I23" s="27">
        <f t="shared" si="0"/>
        <v>0</v>
      </c>
      <c r="J23" s="28">
        <f t="shared" si="1"/>
        <v>1</v>
      </c>
    </row>
    <row r="24" spans="1:10" ht="48">
      <c r="A24" s="5" t="s">
        <v>34</v>
      </c>
      <c r="B24" s="6" t="s">
        <v>0</v>
      </c>
      <c r="C24" s="6" t="s">
        <v>27</v>
      </c>
      <c r="D24" s="6" t="s">
        <v>29</v>
      </c>
      <c r="E24" s="6" t="s">
        <v>35</v>
      </c>
      <c r="F24" s="6" t="s">
        <v>3</v>
      </c>
      <c r="G24" s="20">
        <f>G25</f>
        <v>349173.53</v>
      </c>
      <c r="H24" s="20">
        <f>H25</f>
        <v>348934.42</v>
      </c>
      <c r="I24" s="27">
        <f t="shared" si="0"/>
        <v>239.11000000004424</v>
      </c>
      <c r="J24" s="28">
        <f t="shared" si="1"/>
        <v>0.99931521155111602</v>
      </c>
    </row>
    <row r="25" spans="1:10">
      <c r="A25" s="5" t="s">
        <v>36</v>
      </c>
      <c r="B25" s="6" t="s">
        <v>0</v>
      </c>
      <c r="C25" s="6" t="s">
        <v>27</v>
      </c>
      <c r="D25" s="6" t="s">
        <v>29</v>
      </c>
      <c r="E25" s="6" t="s">
        <v>35</v>
      </c>
      <c r="F25" s="6" t="s">
        <v>37</v>
      </c>
      <c r="G25" s="22">
        <v>349173.53</v>
      </c>
      <c r="H25" s="22">
        <v>348934.42</v>
      </c>
      <c r="I25" s="27">
        <f t="shared" si="0"/>
        <v>239.11000000004424</v>
      </c>
      <c r="J25" s="28">
        <f t="shared" si="1"/>
        <v>0.99931521155111602</v>
      </c>
    </row>
    <row r="26" spans="1:10" ht="24">
      <c r="A26" s="5" t="s">
        <v>38</v>
      </c>
      <c r="B26" s="6" t="s">
        <v>0</v>
      </c>
      <c r="C26" s="6" t="s">
        <v>27</v>
      </c>
      <c r="D26" s="6" t="s">
        <v>29</v>
      </c>
      <c r="E26" s="6" t="s">
        <v>39</v>
      </c>
      <c r="F26" s="6" t="s">
        <v>3</v>
      </c>
      <c r="G26" s="20">
        <f>G27</f>
        <v>40000</v>
      </c>
      <c r="H26" s="20">
        <f>H27</f>
        <v>32744.06</v>
      </c>
      <c r="I26" s="27">
        <f t="shared" si="0"/>
        <v>7255.9399999999987</v>
      </c>
      <c r="J26" s="28">
        <f t="shared" si="1"/>
        <v>0.81860149999999998</v>
      </c>
    </row>
    <row r="27" spans="1:10">
      <c r="A27" s="5" t="s">
        <v>40</v>
      </c>
      <c r="B27" s="6" t="s">
        <v>0</v>
      </c>
      <c r="C27" s="6" t="s">
        <v>27</v>
      </c>
      <c r="D27" s="6" t="s">
        <v>29</v>
      </c>
      <c r="E27" s="6" t="s">
        <v>39</v>
      </c>
      <c r="F27" s="6" t="s">
        <v>41</v>
      </c>
      <c r="G27" s="22">
        <v>40000</v>
      </c>
      <c r="H27" s="22">
        <v>32744.06</v>
      </c>
      <c r="I27" s="27">
        <f t="shared" si="0"/>
        <v>7255.9399999999987</v>
      </c>
      <c r="J27" s="28">
        <f t="shared" si="1"/>
        <v>0.81860149999999998</v>
      </c>
    </row>
    <row r="28" spans="1:10" ht="36">
      <c r="A28" s="5" t="s">
        <v>42</v>
      </c>
      <c r="B28" s="6" t="s">
        <v>0</v>
      </c>
      <c r="C28" s="6" t="s">
        <v>27</v>
      </c>
      <c r="D28" s="6" t="s">
        <v>29</v>
      </c>
      <c r="E28" s="6" t="s">
        <v>7</v>
      </c>
      <c r="F28" s="6" t="s">
        <v>3</v>
      </c>
      <c r="G28" s="20">
        <f>G29+G31+G32+G33+G34+G35</f>
        <v>1305414.33</v>
      </c>
      <c r="H28" s="20">
        <f>H29+H31+H32+H33+H34+H35</f>
        <v>1129653.0799999998</v>
      </c>
      <c r="I28" s="27">
        <f t="shared" si="0"/>
        <v>175761.25000000023</v>
      </c>
      <c r="J28" s="28">
        <f t="shared" si="1"/>
        <v>0.86535979729899226</v>
      </c>
    </row>
    <row r="29" spans="1:10">
      <c r="A29" s="5" t="s">
        <v>40</v>
      </c>
      <c r="B29" s="6" t="s">
        <v>0</v>
      </c>
      <c r="C29" s="6" t="s">
        <v>27</v>
      </c>
      <c r="D29" s="6" t="s">
        <v>29</v>
      </c>
      <c r="E29" s="6" t="s">
        <v>7</v>
      </c>
      <c r="F29" s="6" t="s">
        <v>41</v>
      </c>
      <c r="G29" s="22">
        <v>5000</v>
      </c>
      <c r="H29" s="22">
        <v>0</v>
      </c>
      <c r="I29" s="27">
        <f t="shared" si="0"/>
        <v>5000</v>
      </c>
      <c r="J29" s="28">
        <f t="shared" si="1"/>
        <v>0</v>
      </c>
    </row>
    <row r="30" spans="1:10">
      <c r="A30" s="5" t="s">
        <v>168</v>
      </c>
      <c r="B30" s="6" t="s">
        <v>0</v>
      </c>
      <c r="C30" s="6" t="s">
        <v>27</v>
      </c>
      <c r="D30" s="6" t="s">
        <v>29</v>
      </c>
      <c r="E30" s="6" t="s">
        <v>7</v>
      </c>
      <c r="F30" s="6" t="s">
        <v>68</v>
      </c>
      <c r="G30" s="22">
        <v>0</v>
      </c>
      <c r="H30" s="22">
        <v>0</v>
      </c>
      <c r="I30" s="27">
        <f t="shared" si="0"/>
        <v>0</v>
      </c>
      <c r="J30" s="28">
        <v>0</v>
      </c>
    </row>
    <row r="31" spans="1:10">
      <c r="A31" s="5" t="s">
        <v>43</v>
      </c>
      <c r="B31" s="6" t="s">
        <v>0</v>
      </c>
      <c r="C31" s="6" t="s">
        <v>27</v>
      </c>
      <c r="D31" s="6" t="s">
        <v>29</v>
      </c>
      <c r="E31" s="6" t="s">
        <v>7</v>
      </c>
      <c r="F31" s="6" t="s">
        <v>44</v>
      </c>
      <c r="G31" s="22">
        <v>160000</v>
      </c>
      <c r="H31" s="22">
        <v>145705.96</v>
      </c>
      <c r="I31" s="27">
        <f t="shared" si="0"/>
        <v>14294.040000000008</v>
      </c>
      <c r="J31" s="28">
        <f t="shared" si="1"/>
        <v>0.9106622499999999</v>
      </c>
    </row>
    <row r="32" spans="1:10">
      <c r="A32" s="5" t="s">
        <v>45</v>
      </c>
      <c r="B32" s="6" t="s">
        <v>0</v>
      </c>
      <c r="C32" s="6" t="s">
        <v>27</v>
      </c>
      <c r="D32" s="6" t="s">
        <v>29</v>
      </c>
      <c r="E32" s="6" t="s">
        <v>7</v>
      </c>
      <c r="F32" s="6" t="s">
        <v>46</v>
      </c>
      <c r="G32" s="22">
        <v>240216.52</v>
      </c>
      <c r="H32" s="22">
        <v>224233.32</v>
      </c>
      <c r="I32" s="27">
        <f t="shared" si="0"/>
        <v>15983.199999999983</v>
      </c>
      <c r="J32" s="28">
        <f t="shared" si="1"/>
        <v>0.93346336047162792</v>
      </c>
    </row>
    <row r="33" spans="1:10">
      <c r="A33" s="5" t="s">
        <v>47</v>
      </c>
      <c r="B33" s="6" t="s">
        <v>0</v>
      </c>
      <c r="C33" s="6" t="s">
        <v>27</v>
      </c>
      <c r="D33" s="6" t="s">
        <v>29</v>
      </c>
      <c r="E33" s="6" t="s">
        <v>7</v>
      </c>
      <c r="F33" s="6" t="s">
        <v>48</v>
      </c>
      <c r="G33" s="22">
        <v>419843.33</v>
      </c>
      <c r="H33" s="22">
        <v>372862.93</v>
      </c>
      <c r="I33" s="27">
        <f t="shared" si="0"/>
        <v>46980.400000000023</v>
      </c>
      <c r="J33" s="28">
        <f t="shared" si="1"/>
        <v>0.88810016345859299</v>
      </c>
    </row>
    <row r="34" spans="1:10">
      <c r="A34" s="5" t="s">
        <v>49</v>
      </c>
      <c r="B34" s="6" t="s">
        <v>0</v>
      </c>
      <c r="C34" s="6" t="s">
        <v>27</v>
      </c>
      <c r="D34" s="6" t="s">
        <v>29</v>
      </c>
      <c r="E34" s="6" t="s">
        <v>7</v>
      </c>
      <c r="F34" s="6" t="s">
        <v>5</v>
      </c>
      <c r="G34" s="22">
        <v>215494.48</v>
      </c>
      <c r="H34" s="22">
        <v>208077.08</v>
      </c>
      <c r="I34" s="27">
        <f t="shared" si="0"/>
        <v>7417.4000000000233</v>
      </c>
      <c r="J34" s="28">
        <f t="shared" si="1"/>
        <v>0.96557962876821701</v>
      </c>
    </row>
    <row r="35" spans="1:10" ht="24">
      <c r="A35" s="5" t="s">
        <v>50</v>
      </c>
      <c r="B35" s="6" t="s">
        <v>0</v>
      </c>
      <c r="C35" s="6" t="s">
        <v>27</v>
      </c>
      <c r="D35" s="6" t="s">
        <v>29</v>
      </c>
      <c r="E35" s="6" t="s">
        <v>7</v>
      </c>
      <c r="F35" s="6" t="s">
        <v>51</v>
      </c>
      <c r="G35" s="22">
        <v>264860</v>
      </c>
      <c r="H35" s="22">
        <v>178773.79</v>
      </c>
      <c r="I35" s="27">
        <f t="shared" si="0"/>
        <v>86086.209999999992</v>
      </c>
      <c r="J35" s="28">
        <f t="shared" si="1"/>
        <v>0.67497466586120969</v>
      </c>
    </row>
    <row r="36" spans="1:10">
      <c r="A36" s="5" t="s">
        <v>52</v>
      </c>
      <c r="B36" s="6" t="s">
        <v>0</v>
      </c>
      <c r="C36" s="6" t="s">
        <v>27</v>
      </c>
      <c r="D36" s="6" t="s">
        <v>29</v>
      </c>
      <c r="E36" s="6" t="s">
        <v>8</v>
      </c>
      <c r="F36" s="6" t="s">
        <v>3</v>
      </c>
      <c r="G36" s="20">
        <f>G37</f>
        <v>13939.79</v>
      </c>
      <c r="H36" s="20">
        <f>H37</f>
        <v>10087.64</v>
      </c>
      <c r="I36" s="27">
        <f t="shared" si="0"/>
        <v>3852.1500000000015</v>
      </c>
      <c r="J36" s="28">
        <f t="shared" si="1"/>
        <v>0.72365796041403774</v>
      </c>
    </row>
    <row r="37" spans="1:10">
      <c r="A37" s="5" t="s">
        <v>24</v>
      </c>
      <c r="B37" s="6" t="s">
        <v>0</v>
      </c>
      <c r="C37" s="6" t="s">
        <v>27</v>
      </c>
      <c r="D37" s="6" t="s">
        <v>29</v>
      </c>
      <c r="E37" s="6" t="s">
        <v>8</v>
      </c>
      <c r="F37" s="6" t="s">
        <v>25</v>
      </c>
      <c r="G37" s="22">
        <v>13939.79</v>
      </c>
      <c r="H37" s="22">
        <v>10087.64</v>
      </c>
      <c r="I37" s="27">
        <f t="shared" si="0"/>
        <v>3852.1500000000015</v>
      </c>
      <c r="J37" s="28">
        <f t="shared" si="1"/>
        <v>0.72365796041403774</v>
      </c>
    </row>
    <row r="38" spans="1:10">
      <c r="A38" s="5" t="s">
        <v>53</v>
      </c>
      <c r="B38" s="6" t="s">
        <v>0</v>
      </c>
      <c r="C38" s="6" t="s">
        <v>27</v>
      </c>
      <c r="D38" s="6" t="s">
        <v>29</v>
      </c>
      <c r="E38" s="6" t="s">
        <v>54</v>
      </c>
      <c r="F38" s="6" t="s">
        <v>3</v>
      </c>
      <c r="G38" s="20">
        <f>G39</f>
        <v>25060.21</v>
      </c>
      <c r="H38" s="20">
        <f>H39</f>
        <v>21889.56</v>
      </c>
      <c r="I38" s="27">
        <f t="shared" si="0"/>
        <v>3170.6499999999978</v>
      </c>
      <c r="J38" s="28">
        <f t="shared" si="1"/>
        <v>0.87347871386552633</v>
      </c>
    </row>
    <row r="39" spans="1:10">
      <c r="A39" s="5" t="s">
        <v>24</v>
      </c>
      <c r="B39" s="6" t="s">
        <v>0</v>
      </c>
      <c r="C39" s="6" t="s">
        <v>27</v>
      </c>
      <c r="D39" s="6" t="s">
        <v>29</v>
      </c>
      <c r="E39" s="6" t="s">
        <v>54</v>
      </c>
      <c r="F39" s="6" t="s">
        <v>25</v>
      </c>
      <c r="G39" s="22">
        <v>25060.21</v>
      </c>
      <c r="H39" s="22">
        <v>21889.56</v>
      </c>
      <c r="I39" s="27">
        <f t="shared" si="0"/>
        <v>3170.6499999999978</v>
      </c>
      <c r="J39" s="28">
        <f t="shared" si="1"/>
        <v>0.87347871386552633</v>
      </c>
    </row>
    <row r="40" spans="1:10" ht="36">
      <c r="A40" s="5" t="s">
        <v>55</v>
      </c>
      <c r="B40" s="6" t="s">
        <v>0</v>
      </c>
      <c r="C40" s="6" t="s">
        <v>27</v>
      </c>
      <c r="D40" s="6" t="s">
        <v>56</v>
      </c>
      <c r="E40" s="6" t="s">
        <v>3</v>
      </c>
      <c r="F40" s="6" t="s">
        <v>3</v>
      </c>
      <c r="G40" s="20">
        <v>436494.41</v>
      </c>
      <c r="H40" s="20">
        <v>436494.41</v>
      </c>
      <c r="I40" s="27">
        <f t="shared" si="0"/>
        <v>0</v>
      </c>
      <c r="J40" s="28">
        <f t="shared" si="1"/>
        <v>1</v>
      </c>
    </row>
    <row r="41" spans="1:10" ht="24">
      <c r="A41" s="5" t="s">
        <v>30</v>
      </c>
      <c r="B41" s="6" t="s">
        <v>0</v>
      </c>
      <c r="C41" s="6" t="s">
        <v>27</v>
      </c>
      <c r="D41" s="6" t="s">
        <v>56</v>
      </c>
      <c r="E41" s="6" t="s">
        <v>31</v>
      </c>
      <c r="F41" s="6" t="s">
        <v>3</v>
      </c>
      <c r="G41" s="20">
        <f>G42</f>
        <v>336176.94</v>
      </c>
      <c r="H41" s="20">
        <f>H42</f>
        <v>336176.94</v>
      </c>
      <c r="I41" s="27">
        <f t="shared" si="0"/>
        <v>0</v>
      </c>
      <c r="J41" s="28">
        <f t="shared" si="1"/>
        <v>1</v>
      </c>
    </row>
    <row r="42" spans="1:10">
      <c r="A42" s="5" t="s">
        <v>32</v>
      </c>
      <c r="B42" s="6" t="s">
        <v>0</v>
      </c>
      <c r="C42" s="6" t="s">
        <v>27</v>
      </c>
      <c r="D42" s="6" t="s">
        <v>56</v>
      </c>
      <c r="E42" s="6" t="s">
        <v>31</v>
      </c>
      <c r="F42" s="6" t="s">
        <v>33</v>
      </c>
      <c r="G42" s="22">
        <v>336176.94</v>
      </c>
      <c r="H42" s="22">
        <v>336176.94</v>
      </c>
      <c r="I42" s="27">
        <f t="shared" si="0"/>
        <v>0</v>
      </c>
      <c r="J42" s="28">
        <f t="shared" si="1"/>
        <v>1</v>
      </c>
    </row>
    <row r="43" spans="1:10" ht="48">
      <c r="A43" s="5" t="s">
        <v>34</v>
      </c>
      <c r="B43" s="6" t="s">
        <v>0</v>
      </c>
      <c r="C43" s="6" t="s">
        <v>27</v>
      </c>
      <c r="D43" s="6" t="s">
        <v>56</v>
      </c>
      <c r="E43" s="6" t="s">
        <v>35</v>
      </c>
      <c r="F43" s="6" t="s">
        <v>3</v>
      </c>
      <c r="G43" s="20">
        <f>G44</f>
        <v>100317.47</v>
      </c>
      <c r="H43" s="20">
        <f>H44</f>
        <v>100317.47</v>
      </c>
      <c r="I43" s="27">
        <f t="shared" si="0"/>
        <v>0</v>
      </c>
      <c r="J43" s="28">
        <f t="shared" si="1"/>
        <v>1</v>
      </c>
    </row>
    <row r="44" spans="1:10">
      <c r="A44" s="5" t="s">
        <v>36</v>
      </c>
      <c r="B44" s="6" t="s">
        <v>0</v>
      </c>
      <c r="C44" s="6" t="s">
        <v>27</v>
      </c>
      <c r="D44" s="6" t="s">
        <v>56</v>
      </c>
      <c r="E44" s="6" t="s">
        <v>35</v>
      </c>
      <c r="F44" s="6" t="s">
        <v>37</v>
      </c>
      <c r="G44" s="22">
        <v>100317.47</v>
      </c>
      <c r="H44" s="22">
        <v>100317.47</v>
      </c>
      <c r="I44" s="27">
        <f t="shared" si="0"/>
        <v>0</v>
      </c>
      <c r="J44" s="28">
        <f t="shared" si="1"/>
        <v>1</v>
      </c>
    </row>
    <row r="45" spans="1:10" ht="16.899999999999999" customHeight="1">
      <c r="A45" s="33" t="s">
        <v>57</v>
      </c>
      <c r="B45" s="34" t="s">
        <v>0</v>
      </c>
      <c r="C45" s="34" t="s">
        <v>58</v>
      </c>
      <c r="D45" s="34"/>
      <c r="E45" s="34"/>
      <c r="F45" s="34"/>
      <c r="G45" s="37">
        <v>23634</v>
      </c>
      <c r="H45" s="37">
        <v>0</v>
      </c>
      <c r="I45" s="35">
        <f t="shared" si="0"/>
        <v>23634</v>
      </c>
      <c r="J45" s="36">
        <f t="shared" si="1"/>
        <v>0</v>
      </c>
    </row>
    <row r="46" spans="1:10" ht="48">
      <c r="A46" s="9" t="s">
        <v>145</v>
      </c>
      <c r="B46" s="10" t="s">
        <v>0</v>
      </c>
      <c r="C46" s="10" t="s">
        <v>58</v>
      </c>
      <c r="D46" s="10" t="s">
        <v>17</v>
      </c>
      <c r="E46" s="10" t="s">
        <v>3</v>
      </c>
      <c r="F46" s="10" t="s">
        <v>3</v>
      </c>
      <c r="G46" s="20">
        <v>23634</v>
      </c>
      <c r="H46" s="20">
        <v>0</v>
      </c>
      <c r="I46" s="27">
        <f t="shared" si="0"/>
        <v>23634</v>
      </c>
      <c r="J46" s="28">
        <f t="shared" si="1"/>
        <v>0</v>
      </c>
    </row>
    <row r="47" spans="1:10" ht="48">
      <c r="A47" s="9" t="s">
        <v>148</v>
      </c>
      <c r="B47" s="10" t="s">
        <v>0</v>
      </c>
      <c r="C47" s="10" t="s">
        <v>58</v>
      </c>
      <c r="D47" s="10" t="s">
        <v>17</v>
      </c>
      <c r="E47" s="10" t="s">
        <v>3</v>
      </c>
      <c r="F47" s="10" t="s">
        <v>3</v>
      </c>
      <c r="G47" s="20">
        <v>23634</v>
      </c>
      <c r="H47" s="20">
        <v>0</v>
      </c>
      <c r="I47" s="27">
        <f t="shared" si="0"/>
        <v>23634</v>
      </c>
      <c r="J47" s="28">
        <f t="shared" si="1"/>
        <v>0</v>
      </c>
    </row>
    <row r="48" spans="1:10" ht="24">
      <c r="A48" s="5" t="s">
        <v>59</v>
      </c>
      <c r="B48" s="6" t="s">
        <v>0</v>
      </c>
      <c r="C48" s="6" t="s">
        <v>58</v>
      </c>
      <c r="D48" s="6" t="s">
        <v>60</v>
      </c>
      <c r="E48" s="6" t="s">
        <v>3</v>
      </c>
      <c r="F48" s="6" t="s">
        <v>3</v>
      </c>
      <c r="G48" s="20">
        <v>23634</v>
      </c>
      <c r="H48" s="20">
        <v>0</v>
      </c>
      <c r="I48" s="27">
        <f t="shared" si="0"/>
        <v>23634</v>
      </c>
      <c r="J48" s="28">
        <f t="shared" si="1"/>
        <v>0</v>
      </c>
    </row>
    <row r="49" spans="1:10">
      <c r="A49" s="5" t="s">
        <v>61</v>
      </c>
      <c r="B49" s="6" t="s">
        <v>0</v>
      </c>
      <c r="C49" s="6" t="s">
        <v>58</v>
      </c>
      <c r="D49" s="6" t="s">
        <v>60</v>
      </c>
      <c r="E49" s="6" t="s">
        <v>62</v>
      </c>
      <c r="F49" s="6" t="s">
        <v>3</v>
      </c>
      <c r="G49" s="20">
        <v>23634</v>
      </c>
      <c r="H49" s="20">
        <v>0</v>
      </c>
      <c r="I49" s="27">
        <f t="shared" si="0"/>
        <v>23634</v>
      </c>
      <c r="J49" s="28">
        <f t="shared" si="1"/>
        <v>0</v>
      </c>
    </row>
    <row r="50" spans="1:10">
      <c r="A50" s="5" t="s">
        <v>24</v>
      </c>
      <c r="B50" s="6" t="s">
        <v>0</v>
      </c>
      <c r="C50" s="6" t="s">
        <v>58</v>
      </c>
      <c r="D50" s="6" t="s">
        <v>60</v>
      </c>
      <c r="E50" s="6" t="s">
        <v>62</v>
      </c>
      <c r="F50" s="6" t="s">
        <v>25</v>
      </c>
      <c r="G50" s="22">
        <v>23634</v>
      </c>
      <c r="H50" s="22">
        <v>0</v>
      </c>
      <c r="I50" s="27">
        <f t="shared" si="0"/>
        <v>23634</v>
      </c>
      <c r="J50" s="28">
        <f t="shared" si="1"/>
        <v>0</v>
      </c>
    </row>
    <row r="51" spans="1:10">
      <c r="A51" s="33" t="s">
        <v>63</v>
      </c>
      <c r="B51" s="34" t="s">
        <v>0</v>
      </c>
      <c r="C51" s="34" t="s">
        <v>64</v>
      </c>
      <c r="D51" s="34"/>
      <c r="E51" s="34"/>
      <c r="F51" s="34"/>
      <c r="G51" s="37">
        <v>80000</v>
      </c>
      <c r="H51" s="37">
        <f>H52</f>
        <v>72000</v>
      </c>
      <c r="I51" s="35">
        <f t="shared" si="0"/>
        <v>8000</v>
      </c>
      <c r="J51" s="36">
        <f t="shared" si="1"/>
        <v>0.9</v>
      </c>
    </row>
    <row r="52" spans="1:10" ht="48">
      <c r="A52" s="9" t="s">
        <v>149</v>
      </c>
      <c r="B52" s="10" t="s">
        <v>0</v>
      </c>
      <c r="C52" s="10" t="s">
        <v>64</v>
      </c>
      <c r="D52" s="10" t="s">
        <v>17</v>
      </c>
      <c r="E52" s="10" t="s">
        <v>3</v>
      </c>
      <c r="F52" s="10" t="s">
        <v>3</v>
      </c>
      <c r="G52" s="20">
        <v>80000</v>
      </c>
      <c r="H52" s="20">
        <v>72000</v>
      </c>
      <c r="I52" s="27">
        <f t="shared" si="0"/>
        <v>8000</v>
      </c>
      <c r="J52" s="28">
        <f t="shared" si="1"/>
        <v>0.9</v>
      </c>
    </row>
    <row r="53" spans="1:10" ht="48">
      <c r="A53" s="9" t="s">
        <v>146</v>
      </c>
      <c r="B53" s="10" t="s">
        <v>0</v>
      </c>
      <c r="C53" s="10" t="s">
        <v>64</v>
      </c>
      <c r="D53" s="10" t="s">
        <v>17</v>
      </c>
      <c r="E53" s="10" t="s">
        <v>3</v>
      </c>
      <c r="F53" s="10" t="s">
        <v>3</v>
      </c>
      <c r="G53" s="20">
        <v>80000</v>
      </c>
      <c r="H53" s="20">
        <v>72000</v>
      </c>
      <c r="I53" s="27">
        <f t="shared" si="0"/>
        <v>8000</v>
      </c>
      <c r="J53" s="28">
        <f t="shared" si="1"/>
        <v>0.9</v>
      </c>
    </row>
    <row r="54" spans="1:10" ht="24">
      <c r="A54" s="5" t="s">
        <v>65</v>
      </c>
      <c r="B54" s="6" t="s">
        <v>0</v>
      </c>
      <c r="C54" s="6" t="s">
        <v>64</v>
      </c>
      <c r="D54" s="6" t="s">
        <v>66</v>
      </c>
      <c r="E54" s="6" t="s">
        <v>3</v>
      </c>
      <c r="F54" s="6" t="s">
        <v>3</v>
      </c>
      <c r="G54" s="20">
        <v>80000</v>
      </c>
      <c r="H54" s="20">
        <v>72000</v>
      </c>
      <c r="I54" s="27">
        <f t="shared" si="0"/>
        <v>8000</v>
      </c>
      <c r="J54" s="28">
        <f t="shared" si="1"/>
        <v>0.9</v>
      </c>
    </row>
    <row r="55" spans="1:10" ht="36">
      <c r="A55" s="5" t="s">
        <v>42</v>
      </c>
      <c r="B55" s="6" t="s">
        <v>0</v>
      </c>
      <c r="C55" s="6" t="s">
        <v>64</v>
      </c>
      <c r="D55" s="6" t="s">
        <v>66</v>
      </c>
      <c r="E55" s="6" t="s">
        <v>7</v>
      </c>
      <c r="F55" s="6" t="s">
        <v>3</v>
      </c>
      <c r="G55" s="20">
        <v>80000</v>
      </c>
      <c r="H55" s="20">
        <v>72000</v>
      </c>
      <c r="I55" s="27">
        <f t="shared" si="0"/>
        <v>8000</v>
      </c>
      <c r="J55" s="28">
        <f t="shared" si="1"/>
        <v>0.9</v>
      </c>
    </row>
    <row r="56" spans="1:10">
      <c r="A56" s="5" t="s">
        <v>67</v>
      </c>
      <c r="B56" s="6" t="s">
        <v>0</v>
      </c>
      <c r="C56" s="6" t="s">
        <v>64</v>
      </c>
      <c r="D56" s="6" t="s">
        <v>66</v>
      </c>
      <c r="E56" s="6" t="s">
        <v>7</v>
      </c>
      <c r="F56" s="6" t="s">
        <v>68</v>
      </c>
      <c r="G56" s="22">
        <v>20000</v>
      </c>
      <c r="H56" s="22">
        <v>12000</v>
      </c>
      <c r="I56" s="27">
        <f t="shared" si="0"/>
        <v>8000</v>
      </c>
      <c r="J56" s="28">
        <f t="shared" si="1"/>
        <v>0.6</v>
      </c>
    </row>
    <row r="57" spans="1:10">
      <c r="A57" s="5" t="s">
        <v>47</v>
      </c>
      <c r="B57" s="6" t="s">
        <v>0</v>
      </c>
      <c r="C57" s="6" t="s">
        <v>64</v>
      </c>
      <c r="D57" s="6" t="s">
        <v>66</v>
      </c>
      <c r="E57" s="6" t="s">
        <v>7</v>
      </c>
      <c r="F57" s="6" t="s">
        <v>48</v>
      </c>
      <c r="G57" s="22">
        <v>30000</v>
      </c>
      <c r="H57" s="22">
        <v>30000</v>
      </c>
      <c r="I57" s="27">
        <f t="shared" si="0"/>
        <v>0</v>
      </c>
      <c r="J57" s="28">
        <f t="shared" si="1"/>
        <v>1</v>
      </c>
    </row>
    <row r="58" spans="1:10">
      <c r="A58" s="5" t="s">
        <v>24</v>
      </c>
      <c r="B58" s="6" t="s">
        <v>0</v>
      </c>
      <c r="C58" s="6" t="s">
        <v>64</v>
      </c>
      <c r="D58" s="6" t="s">
        <v>66</v>
      </c>
      <c r="E58" s="6" t="s">
        <v>7</v>
      </c>
      <c r="F58" s="6" t="s">
        <v>25</v>
      </c>
      <c r="G58" s="22">
        <v>30000</v>
      </c>
      <c r="H58" s="22">
        <v>30000</v>
      </c>
      <c r="I58" s="27">
        <f t="shared" si="0"/>
        <v>0</v>
      </c>
      <c r="J58" s="28">
        <f t="shared" si="1"/>
        <v>1</v>
      </c>
    </row>
    <row r="59" spans="1:10" ht="24">
      <c r="A59" s="33" t="s">
        <v>69</v>
      </c>
      <c r="B59" s="34" t="s">
        <v>0</v>
      </c>
      <c r="C59" s="34" t="s">
        <v>70</v>
      </c>
      <c r="D59" s="34"/>
      <c r="E59" s="34"/>
      <c r="F59" s="34"/>
      <c r="G59" s="37">
        <v>91557</v>
      </c>
      <c r="H59" s="37">
        <v>91557</v>
      </c>
      <c r="I59" s="35">
        <f t="shared" si="0"/>
        <v>0</v>
      </c>
      <c r="J59" s="36">
        <f t="shared" si="1"/>
        <v>1</v>
      </c>
    </row>
    <row r="60" spans="1:10" ht="24">
      <c r="A60" s="9" t="s">
        <v>150</v>
      </c>
      <c r="B60" s="10" t="s">
        <v>0</v>
      </c>
      <c r="C60" s="10" t="s">
        <v>70</v>
      </c>
      <c r="D60" s="10" t="s">
        <v>17</v>
      </c>
      <c r="E60" s="10" t="s">
        <v>3</v>
      </c>
      <c r="F60" s="10" t="s">
        <v>3</v>
      </c>
      <c r="G60" s="20">
        <v>91557</v>
      </c>
      <c r="H60" s="20">
        <v>91557</v>
      </c>
      <c r="I60" s="27">
        <f t="shared" si="0"/>
        <v>0</v>
      </c>
      <c r="J60" s="28">
        <f t="shared" si="1"/>
        <v>1</v>
      </c>
    </row>
    <row r="61" spans="1:10" ht="36">
      <c r="A61" s="5" t="s">
        <v>71</v>
      </c>
      <c r="B61" s="6" t="s">
        <v>0</v>
      </c>
      <c r="C61" s="6" t="s">
        <v>70</v>
      </c>
      <c r="D61" s="6" t="s">
        <v>72</v>
      </c>
      <c r="E61" s="6" t="s">
        <v>3</v>
      </c>
      <c r="F61" s="6" t="s">
        <v>3</v>
      </c>
      <c r="G61" s="20">
        <v>91557</v>
      </c>
      <c r="H61" s="20">
        <v>91557</v>
      </c>
      <c r="I61" s="27">
        <f t="shared" si="0"/>
        <v>0</v>
      </c>
      <c r="J61" s="28">
        <f t="shared" si="1"/>
        <v>1</v>
      </c>
    </row>
    <row r="62" spans="1:10" ht="24">
      <c r="A62" s="5" t="s">
        <v>30</v>
      </c>
      <c r="B62" s="6" t="s">
        <v>0</v>
      </c>
      <c r="C62" s="6" t="s">
        <v>70</v>
      </c>
      <c r="D62" s="6" t="s">
        <v>72</v>
      </c>
      <c r="E62" s="6" t="s">
        <v>31</v>
      </c>
      <c r="F62" s="6" t="s">
        <v>3</v>
      </c>
      <c r="G62" s="20">
        <f>G63</f>
        <v>62347.43</v>
      </c>
      <c r="H62" s="20">
        <f>H63</f>
        <v>62347.43</v>
      </c>
      <c r="I62" s="27">
        <f t="shared" si="0"/>
        <v>0</v>
      </c>
      <c r="J62" s="28">
        <f t="shared" si="1"/>
        <v>1</v>
      </c>
    </row>
    <row r="63" spans="1:10">
      <c r="A63" s="5" t="s">
        <v>32</v>
      </c>
      <c r="B63" s="6" t="s">
        <v>0</v>
      </c>
      <c r="C63" s="6" t="s">
        <v>70</v>
      </c>
      <c r="D63" s="6" t="s">
        <v>72</v>
      </c>
      <c r="E63" s="6" t="s">
        <v>31</v>
      </c>
      <c r="F63" s="6" t="s">
        <v>33</v>
      </c>
      <c r="G63" s="22">
        <v>62347.43</v>
      </c>
      <c r="H63" s="22">
        <v>62347.43</v>
      </c>
      <c r="I63" s="27">
        <f t="shared" si="0"/>
        <v>0</v>
      </c>
      <c r="J63" s="28">
        <f t="shared" si="1"/>
        <v>1</v>
      </c>
    </row>
    <row r="64" spans="1:10" ht="48">
      <c r="A64" s="5" t="s">
        <v>34</v>
      </c>
      <c r="B64" s="6" t="s">
        <v>0</v>
      </c>
      <c r="C64" s="6" t="s">
        <v>70</v>
      </c>
      <c r="D64" s="6" t="s">
        <v>72</v>
      </c>
      <c r="E64" s="6" t="s">
        <v>35</v>
      </c>
      <c r="F64" s="6" t="s">
        <v>3</v>
      </c>
      <c r="G64" s="20">
        <v>18152.57</v>
      </c>
      <c r="H64" s="20">
        <v>18152.57</v>
      </c>
      <c r="I64" s="27">
        <f t="shared" si="0"/>
        <v>0</v>
      </c>
      <c r="J64" s="28">
        <f t="shared" si="1"/>
        <v>1</v>
      </c>
    </row>
    <row r="65" spans="1:10">
      <c r="A65" s="5" t="s">
        <v>36</v>
      </c>
      <c r="B65" s="6" t="s">
        <v>0</v>
      </c>
      <c r="C65" s="6" t="s">
        <v>70</v>
      </c>
      <c r="D65" s="6" t="s">
        <v>72</v>
      </c>
      <c r="E65" s="6" t="s">
        <v>35</v>
      </c>
      <c r="F65" s="6" t="s">
        <v>37</v>
      </c>
      <c r="G65" s="22">
        <v>18152.57</v>
      </c>
      <c r="H65" s="22">
        <v>18152.57</v>
      </c>
      <c r="I65" s="27">
        <f t="shared" si="0"/>
        <v>0</v>
      </c>
      <c r="J65" s="28">
        <f t="shared" si="1"/>
        <v>1</v>
      </c>
    </row>
    <row r="66" spans="1:10" ht="24">
      <c r="A66" s="5" t="s">
        <v>38</v>
      </c>
      <c r="B66" s="6" t="s">
        <v>0</v>
      </c>
      <c r="C66" s="6" t="s">
        <v>70</v>
      </c>
      <c r="D66" s="6" t="s">
        <v>72</v>
      </c>
      <c r="E66" s="6" t="s">
        <v>39</v>
      </c>
      <c r="F66" s="6" t="s">
        <v>3</v>
      </c>
      <c r="G66" s="20">
        <v>3000</v>
      </c>
      <c r="H66" s="20">
        <v>3000</v>
      </c>
      <c r="I66" s="27">
        <f t="shared" si="0"/>
        <v>0</v>
      </c>
      <c r="J66" s="28">
        <f t="shared" si="1"/>
        <v>1</v>
      </c>
    </row>
    <row r="67" spans="1:10">
      <c r="A67" s="5" t="s">
        <v>40</v>
      </c>
      <c r="B67" s="6" t="s">
        <v>0</v>
      </c>
      <c r="C67" s="6" t="s">
        <v>70</v>
      </c>
      <c r="D67" s="6" t="s">
        <v>72</v>
      </c>
      <c r="E67" s="6" t="s">
        <v>39</v>
      </c>
      <c r="F67" s="6" t="s">
        <v>41</v>
      </c>
      <c r="G67" s="22">
        <v>3000</v>
      </c>
      <c r="H67" s="22">
        <v>3000</v>
      </c>
      <c r="I67" s="27">
        <f t="shared" si="0"/>
        <v>0</v>
      </c>
      <c r="J67" s="28">
        <f t="shared" si="1"/>
        <v>1</v>
      </c>
    </row>
    <row r="68" spans="1:10" ht="36">
      <c r="A68" s="5" t="s">
        <v>42</v>
      </c>
      <c r="B68" s="6" t="s">
        <v>0</v>
      </c>
      <c r="C68" s="6" t="s">
        <v>70</v>
      </c>
      <c r="D68" s="6" t="s">
        <v>72</v>
      </c>
      <c r="E68" s="6" t="s">
        <v>7</v>
      </c>
      <c r="F68" s="6" t="s">
        <v>3</v>
      </c>
      <c r="G68" s="20">
        <v>8057</v>
      </c>
      <c r="H68" s="20">
        <v>8057</v>
      </c>
      <c r="I68" s="27">
        <f t="shared" si="0"/>
        <v>0</v>
      </c>
      <c r="J68" s="28">
        <f t="shared" si="1"/>
        <v>1</v>
      </c>
    </row>
    <row r="69" spans="1:10">
      <c r="A69" s="5" t="s">
        <v>43</v>
      </c>
      <c r="B69" s="6" t="s">
        <v>0</v>
      </c>
      <c r="C69" s="6" t="s">
        <v>70</v>
      </c>
      <c r="D69" s="6" t="s">
        <v>72</v>
      </c>
      <c r="E69" s="6" t="s">
        <v>7</v>
      </c>
      <c r="F69" s="6" t="s">
        <v>44</v>
      </c>
      <c r="G69" s="22">
        <v>5301</v>
      </c>
      <c r="H69" s="22">
        <v>5301</v>
      </c>
      <c r="I69" s="27">
        <f t="shared" si="0"/>
        <v>0</v>
      </c>
      <c r="J69" s="28">
        <f t="shared" si="1"/>
        <v>1</v>
      </c>
    </row>
    <row r="70" spans="1:10" ht="24">
      <c r="A70" s="5" t="s">
        <v>50</v>
      </c>
      <c r="B70" s="6" t="s">
        <v>0</v>
      </c>
      <c r="C70" s="6" t="s">
        <v>70</v>
      </c>
      <c r="D70" s="6" t="s">
        <v>72</v>
      </c>
      <c r="E70" s="6" t="s">
        <v>7</v>
      </c>
      <c r="F70" s="6" t="s">
        <v>51</v>
      </c>
      <c r="G70" s="22">
        <v>2756</v>
      </c>
      <c r="H70" s="22">
        <v>2756</v>
      </c>
      <c r="I70" s="27">
        <f t="shared" si="0"/>
        <v>0</v>
      </c>
      <c r="J70" s="28">
        <f t="shared" si="1"/>
        <v>1</v>
      </c>
    </row>
    <row r="71" spans="1:10" ht="36">
      <c r="A71" s="33" t="s">
        <v>73</v>
      </c>
      <c r="B71" s="34" t="s">
        <v>0</v>
      </c>
      <c r="C71" s="34" t="s">
        <v>74</v>
      </c>
      <c r="D71" s="34"/>
      <c r="E71" s="34"/>
      <c r="F71" s="34"/>
      <c r="G71" s="37">
        <v>230047.8</v>
      </c>
      <c r="H71" s="37">
        <v>230047.8</v>
      </c>
      <c r="I71" s="35">
        <f t="shared" si="0"/>
        <v>0</v>
      </c>
      <c r="J71" s="36">
        <f t="shared" si="1"/>
        <v>1</v>
      </c>
    </row>
    <row r="72" spans="1:10" ht="36">
      <c r="A72" s="9" t="s">
        <v>151</v>
      </c>
      <c r="B72" s="10" t="s">
        <v>0</v>
      </c>
      <c r="C72" s="10" t="s">
        <v>74</v>
      </c>
      <c r="D72" s="10" t="s">
        <v>17</v>
      </c>
      <c r="E72" s="10" t="s">
        <v>3</v>
      </c>
      <c r="F72" s="10" t="s">
        <v>3</v>
      </c>
      <c r="G72" s="20">
        <f>G73</f>
        <v>230047.8</v>
      </c>
      <c r="H72" s="20">
        <f>H73</f>
        <v>230047.8</v>
      </c>
      <c r="I72" s="27">
        <f t="shared" si="0"/>
        <v>0</v>
      </c>
      <c r="J72" s="28">
        <f t="shared" si="1"/>
        <v>1</v>
      </c>
    </row>
    <row r="73" spans="1:10" ht="36">
      <c r="A73" s="9" t="s">
        <v>152</v>
      </c>
      <c r="B73" s="10" t="s">
        <v>0</v>
      </c>
      <c r="C73" s="10" t="s">
        <v>74</v>
      </c>
      <c r="D73" s="10" t="s">
        <v>17</v>
      </c>
      <c r="E73" s="10" t="s">
        <v>3</v>
      </c>
      <c r="F73" s="10" t="s">
        <v>3</v>
      </c>
      <c r="G73" s="20">
        <f>G74+G77</f>
        <v>230047.8</v>
      </c>
      <c r="H73" s="20">
        <f>H74+H77</f>
        <v>230047.8</v>
      </c>
      <c r="I73" s="27">
        <f t="shared" si="0"/>
        <v>0</v>
      </c>
      <c r="J73" s="28">
        <f t="shared" si="1"/>
        <v>1</v>
      </c>
    </row>
    <row r="74" spans="1:10" ht="24">
      <c r="A74" s="5" t="s">
        <v>75</v>
      </c>
      <c r="B74" s="6" t="s">
        <v>0</v>
      </c>
      <c r="C74" s="6" t="s">
        <v>74</v>
      </c>
      <c r="D74" s="6" t="s">
        <v>76</v>
      </c>
      <c r="E74" s="6" t="s">
        <v>3</v>
      </c>
      <c r="F74" s="6" t="s">
        <v>3</v>
      </c>
      <c r="G74" s="20">
        <f>G75</f>
        <v>205647.8</v>
      </c>
      <c r="H74" s="20">
        <f>H75</f>
        <v>205647.8</v>
      </c>
      <c r="I74" s="27">
        <f t="shared" ref="I74:I138" si="2">G74-H74</f>
        <v>0</v>
      </c>
      <c r="J74" s="28">
        <f t="shared" ref="J74:J138" si="3">H74/G74</f>
        <v>1</v>
      </c>
    </row>
    <row r="75" spans="1:10" ht="36">
      <c r="A75" s="5" t="s">
        <v>42</v>
      </c>
      <c r="B75" s="6" t="s">
        <v>0</v>
      </c>
      <c r="C75" s="6" t="s">
        <v>74</v>
      </c>
      <c r="D75" s="6" t="s">
        <v>76</v>
      </c>
      <c r="E75" s="6" t="s">
        <v>7</v>
      </c>
      <c r="F75" s="6" t="s">
        <v>3</v>
      </c>
      <c r="G75" s="20">
        <f>G76</f>
        <v>205647.8</v>
      </c>
      <c r="H75" s="20">
        <f>H76</f>
        <v>205647.8</v>
      </c>
      <c r="I75" s="27">
        <f t="shared" si="2"/>
        <v>0</v>
      </c>
      <c r="J75" s="28">
        <f t="shared" si="3"/>
        <v>1</v>
      </c>
    </row>
    <row r="76" spans="1:10">
      <c r="A76" s="5" t="s">
        <v>47</v>
      </c>
      <c r="B76" s="6" t="s">
        <v>0</v>
      </c>
      <c r="C76" s="6" t="s">
        <v>74</v>
      </c>
      <c r="D76" s="6" t="s">
        <v>76</v>
      </c>
      <c r="E76" s="6" t="s">
        <v>7</v>
      </c>
      <c r="F76" s="6" t="s">
        <v>48</v>
      </c>
      <c r="G76" s="22">
        <v>205647.8</v>
      </c>
      <c r="H76" s="22">
        <v>205647.8</v>
      </c>
      <c r="I76" s="27">
        <f t="shared" si="2"/>
        <v>0</v>
      </c>
      <c r="J76" s="28">
        <f t="shared" si="3"/>
        <v>1</v>
      </c>
    </row>
    <row r="77" spans="1:10" ht="24">
      <c r="A77" s="5" t="s">
        <v>77</v>
      </c>
      <c r="B77" s="6" t="s">
        <v>0</v>
      </c>
      <c r="C77" s="6" t="s">
        <v>74</v>
      </c>
      <c r="D77" s="6" t="s">
        <v>78</v>
      </c>
      <c r="E77" s="6" t="s">
        <v>3</v>
      </c>
      <c r="F77" s="6" t="s">
        <v>3</v>
      </c>
      <c r="G77" s="20">
        <v>24400</v>
      </c>
      <c r="H77" s="20">
        <v>24400</v>
      </c>
      <c r="I77" s="27">
        <f t="shared" si="2"/>
        <v>0</v>
      </c>
      <c r="J77" s="28">
        <f t="shared" si="3"/>
        <v>1</v>
      </c>
    </row>
    <row r="78" spans="1:10" ht="36">
      <c r="A78" s="5" t="s">
        <v>42</v>
      </c>
      <c r="B78" s="6" t="s">
        <v>0</v>
      </c>
      <c r="C78" s="6" t="s">
        <v>74</v>
      </c>
      <c r="D78" s="6" t="s">
        <v>78</v>
      </c>
      <c r="E78" s="6" t="s">
        <v>7</v>
      </c>
      <c r="F78" s="6" t="s">
        <v>3</v>
      </c>
      <c r="G78" s="20">
        <v>24400</v>
      </c>
      <c r="H78" s="20">
        <v>24400</v>
      </c>
      <c r="I78" s="27">
        <f t="shared" si="2"/>
        <v>0</v>
      </c>
      <c r="J78" s="28">
        <f t="shared" si="3"/>
        <v>1</v>
      </c>
    </row>
    <row r="79" spans="1:10">
      <c r="A79" s="5" t="s">
        <v>47</v>
      </c>
      <c r="B79" s="6" t="s">
        <v>0</v>
      </c>
      <c r="C79" s="6" t="s">
        <v>74</v>
      </c>
      <c r="D79" s="6" t="s">
        <v>78</v>
      </c>
      <c r="E79" s="6" t="s">
        <v>7</v>
      </c>
      <c r="F79" s="6" t="s">
        <v>48</v>
      </c>
      <c r="G79" s="22">
        <v>24400</v>
      </c>
      <c r="H79" s="22">
        <v>24400</v>
      </c>
      <c r="I79" s="27">
        <f t="shared" si="2"/>
        <v>0</v>
      </c>
      <c r="J79" s="28">
        <f t="shared" si="3"/>
        <v>1</v>
      </c>
    </row>
    <row r="80" spans="1:10">
      <c r="A80" s="38" t="s">
        <v>79</v>
      </c>
      <c r="B80" s="39" t="s">
        <v>0</v>
      </c>
      <c r="C80" s="39" t="s">
        <v>80</v>
      </c>
      <c r="D80" s="39"/>
      <c r="E80" s="39"/>
      <c r="F80" s="39"/>
      <c r="G80" s="37">
        <v>0</v>
      </c>
      <c r="H80" s="37">
        <v>0</v>
      </c>
      <c r="I80" s="35">
        <f t="shared" si="2"/>
        <v>0</v>
      </c>
      <c r="J80" s="36">
        <v>0</v>
      </c>
    </row>
    <row r="81" spans="1:10" ht="24">
      <c r="A81" s="5" t="s">
        <v>153</v>
      </c>
      <c r="B81" s="49" t="s">
        <v>0</v>
      </c>
      <c r="C81" s="49" t="s">
        <v>80</v>
      </c>
      <c r="D81" s="49" t="s">
        <v>17</v>
      </c>
      <c r="E81" s="49" t="s">
        <v>3</v>
      </c>
      <c r="F81" s="49" t="s">
        <v>3</v>
      </c>
      <c r="G81" s="20">
        <v>0</v>
      </c>
      <c r="H81" s="20">
        <v>0</v>
      </c>
      <c r="I81" s="27">
        <f t="shared" si="2"/>
        <v>0</v>
      </c>
      <c r="J81" s="28">
        <v>0</v>
      </c>
    </row>
    <row r="82" spans="1:10" ht="36.75">
      <c r="A82" s="13" t="s">
        <v>154</v>
      </c>
      <c r="B82" s="49" t="s">
        <v>0</v>
      </c>
      <c r="C82" s="49" t="s">
        <v>80</v>
      </c>
      <c r="D82" s="49" t="s">
        <v>17</v>
      </c>
      <c r="E82" s="49" t="s">
        <v>3</v>
      </c>
      <c r="F82" s="49" t="s">
        <v>3</v>
      </c>
      <c r="G82" s="20">
        <v>0</v>
      </c>
      <c r="H82" s="20">
        <v>0</v>
      </c>
      <c r="I82" s="27">
        <f t="shared" si="2"/>
        <v>0</v>
      </c>
      <c r="J82" s="28">
        <v>0</v>
      </c>
    </row>
    <row r="83" spans="1:10" ht="36">
      <c r="A83" s="5" t="s">
        <v>81</v>
      </c>
      <c r="B83" s="6" t="s">
        <v>0</v>
      </c>
      <c r="C83" s="6" t="s">
        <v>80</v>
      </c>
      <c r="D83" s="6" t="s">
        <v>82</v>
      </c>
      <c r="E83" s="6" t="s">
        <v>3</v>
      </c>
      <c r="F83" s="6" t="s">
        <v>3</v>
      </c>
      <c r="G83" s="20">
        <v>0</v>
      </c>
      <c r="H83" s="20">
        <v>0</v>
      </c>
      <c r="I83" s="27">
        <f t="shared" si="2"/>
        <v>0</v>
      </c>
      <c r="J83" s="28">
        <v>0</v>
      </c>
    </row>
    <row r="84" spans="1:10" ht="36">
      <c r="A84" s="5" t="s">
        <v>42</v>
      </c>
      <c r="B84" s="6" t="s">
        <v>0</v>
      </c>
      <c r="C84" s="6" t="s">
        <v>80</v>
      </c>
      <c r="D84" s="6" t="s">
        <v>82</v>
      </c>
      <c r="E84" s="6" t="s">
        <v>7</v>
      </c>
      <c r="F84" s="6" t="s">
        <v>3</v>
      </c>
      <c r="G84" s="20">
        <v>0</v>
      </c>
      <c r="H84" s="20">
        <v>0</v>
      </c>
      <c r="I84" s="27">
        <f t="shared" si="2"/>
        <v>0</v>
      </c>
      <c r="J84" s="28">
        <v>0</v>
      </c>
    </row>
    <row r="85" spans="1:10">
      <c r="A85" s="5" t="s">
        <v>47</v>
      </c>
      <c r="B85" s="6" t="s">
        <v>0</v>
      </c>
      <c r="C85" s="6" t="s">
        <v>80</v>
      </c>
      <c r="D85" s="6" t="s">
        <v>82</v>
      </c>
      <c r="E85" s="6" t="s">
        <v>7</v>
      </c>
      <c r="F85" s="6" t="s">
        <v>48</v>
      </c>
      <c r="G85" s="22">
        <v>0</v>
      </c>
      <c r="H85" s="22">
        <v>0</v>
      </c>
      <c r="I85" s="27">
        <f t="shared" si="2"/>
        <v>0</v>
      </c>
      <c r="J85" s="28">
        <v>0</v>
      </c>
    </row>
    <row r="86" spans="1:10" ht="25.15" customHeight="1">
      <c r="A86" s="38" t="s">
        <v>187</v>
      </c>
      <c r="B86" s="34" t="s">
        <v>0</v>
      </c>
      <c r="C86" s="34" t="s">
        <v>84</v>
      </c>
      <c r="D86" s="39"/>
      <c r="E86" s="39"/>
      <c r="F86" s="39"/>
      <c r="G86" s="40">
        <f>G87+G113</f>
        <v>7194143.2000000002</v>
      </c>
      <c r="H86" s="40">
        <f>H87+H113</f>
        <v>4924164.91</v>
      </c>
      <c r="I86" s="40">
        <f>I87+I113</f>
        <v>2269978.29</v>
      </c>
      <c r="J86" s="48">
        <f>H86/G86</f>
        <v>0.68446857021139085</v>
      </c>
    </row>
    <row r="87" spans="1:10" ht="19.899999999999999" customHeight="1">
      <c r="A87" s="41" t="s">
        <v>83</v>
      </c>
      <c r="B87" s="42" t="s">
        <v>0</v>
      </c>
      <c r="C87" s="42" t="s">
        <v>84</v>
      </c>
      <c r="D87" s="42"/>
      <c r="E87" s="42"/>
      <c r="F87" s="42"/>
      <c r="G87" s="43">
        <f>G88</f>
        <v>2602963</v>
      </c>
      <c r="H87" s="43">
        <f>H88</f>
        <v>2076221.2</v>
      </c>
      <c r="I87" s="44">
        <f>G87-H87</f>
        <v>526741.80000000005</v>
      </c>
      <c r="J87" s="45">
        <f>H87/G87</f>
        <v>0.79763761528688648</v>
      </c>
    </row>
    <row r="88" spans="1:10" ht="48">
      <c r="A88" s="5" t="s">
        <v>155</v>
      </c>
      <c r="B88" s="6" t="s">
        <v>0</v>
      </c>
      <c r="C88" s="6" t="s">
        <v>84</v>
      </c>
      <c r="D88" s="6" t="s">
        <v>17</v>
      </c>
      <c r="E88" s="6" t="s">
        <v>3</v>
      </c>
      <c r="F88" s="6" t="s">
        <v>3</v>
      </c>
      <c r="G88" s="20">
        <f>G89+G93+G96+G105+G110</f>
        <v>2602963</v>
      </c>
      <c r="H88" s="20">
        <f>H89+H93+H96+H105+H110</f>
        <v>2076221.2</v>
      </c>
      <c r="I88" s="20">
        <f>I89+I93+I96+I105+I110</f>
        <v>526741.80000000005</v>
      </c>
      <c r="J88" s="73">
        <f>H88/G88</f>
        <v>0.79763761528688648</v>
      </c>
    </row>
    <row r="89" spans="1:10" ht="24">
      <c r="A89" s="65" t="s">
        <v>156</v>
      </c>
      <c r="B89" s="66" t="s">
        <v>0</v>
      </c>
      <c r="C89" s="66" t="s">
        <v>84</v>
      </c>
      <c r="D89" s="66" t="s">
        <v>17</v>
      </c>
      <c r="E89" s="66" t="s">
        <v>3</v>
      </c>
      <c r="F89" s="66" t="s">
        <v>3</v>
      </c>
      <c r="G89" s="67">
        <f t="shared" ref="G89:H91" si="4">G90</f>
        <v>80000</v>
      </c>
      <c r="H89" s="67">
        <f t="shared" si="4"/>
        <v>80000</v>
      </c>
      <c r="I89" s="68">
        <f t="shared" si="2"/>
        <v>0</v>
      </c>
      <c r="J89" s="69">
        <f t="shared" si="3"/>
        <v>1</v>
      </c>
    </row>
    <row r="90" spans="1:10" ht="24">
      <c r="A90" s="70" t="s">
        <v>85</v>
      </c>
      <c r="B90" s="66" t="s">
        <v>0</v>
      </c>
      <c r="C90" s="66" t="s">
        <v>84</v>
      </c>
      <c r="D90" s="66" t="s">
        <v>86</v>
      </c>
      <c r="E90" s="66" t="s">
        <v>3</v>
      </c>
      <c r="F90" s="66" t="s">
        <v>3</v>
      </c>
      <c r="G90" s="67">
        <f t="shared" si="4"/>
        <v>80000</v>
      </c>
      <c r="H90" s="67">
        <f t="shared" si="4"/>
        <v>80000</v>
      </c>
      <c r="I90" s="68">
        <f t="shared" si="2"/>
        <v>0</v>
      </c>
      <c r="J90" s="69">
        <f t="shared" si="3"/>
        <v>1</v>
      </c>
    </row>
    <row r="91" spans="1:10" ht="36" outlineLevel="1">
      <c r="A91" s="65" t="s">
        <v>42</v>
      </c>
      <c r="B91" s="66" t="s">
        <v>0</v>
      </c>
      <c r="C91" s="66" t="s">
        <v>84</v>
      </c>
      <c r="D91" s="66" t="s">
        <v>86</v>
      </c>
      <c r="E91" s="66" t="s">
        <v>7</v>
      </c>
      <c r="F91" s="66" t="s">
        <v>3</v>
      </c>
      <c r="G91" s="67">
        <f t="shared" si="4"/>
        <v>80000</v>
      </c>
      <c r="H91" s="67">
        <f t="shared" si="4"/>
        <v>80000</v>
      </c>
      <c r="I91" s="68">
        <f t="shared" si="2"/>
        <v>0</v>
      </c>
      <c r="J91" s="69">
        <f t="shared" si="3"/>
        <v>1</v>
      </c>
    </row>
    <row r="92" spans="1:10" outlineLevel="1">
      <c r="A92" s="65" t="s">
        <v>47</v>
      </c>
      <c r="B92" s="66" t="s">
        <v>0</v>
      </c>
      <c r="C92" s="66" t="s">
        <v>84</v>
      </c>
      <c r="D92" s="66" t="s">
        <v>86</v>
      </c>
      <c r="E92" s="66" t="s">
        <v>7</v>
      </c>
      <c r="F92" s="66" t="s">
        <v>48</v>
      </c>
      <c r="G92" s="71">
        <v>80000</v>
      </c>
      <c r="H92" s="71">
        <v>80000</v>
      </c>
      <c r="I92" s="68">
        <f t="shared" si="2"/>
        <v>0</v>
      </c>
      <c r="J92" s="69">
        <f t="shared" si="3"/>
        <v>1</v>
      </c>
    </row>
    <row r="93" spans="1:10" ht="24">
      <c r="A93" s="41" t="s">
        <v>87</v>
      </c>
      <c r="B93" s="42" t="s">
        <v>0</v>
      </c>
      <c r="C93" s="42" t="s">
        <v>84</v>
      </c>
      <c r="D93" s="42" t="s">
        <v>88</v>
      </c>
      <c r="E93" s="42" t="s">
        <v>3</v>
      </c>
      <c r="F93" s="42" t="s">
        <v>3</v>
      </c>
      <c r="G93" s="43">
        <f>G94</f>
        <v>2247963</v>
      </c>
      <c r="H93" s="43">
        <f>H94</f>
        <v>1721221.2</v>
      </c>
      <c r="I93" s="44">
        <f t="shared" si="2"/>
        <v>526741.80000000005</v>
      </c>
      <c r="J93" s="45">
        <f t="shared" si="3"/>
        <v>0.76568039598516524</v>
      </c>
    </row>
    <row r="94" spans="1:10" ht="36" outlineLevel="1">
      <c r="A94" s="41" t="s">
        <v>42</v>
      </c>
      <c r="B94" s="42" t="s">
        <v>0</v>
      </c>
      <c r="C94" s="42" t="s">
        <v>84</v>
      </c>
      <c r="D94" s="42" t="s">
        <v>88</v>
      </c>
      <c r="E94" s="42" t="s">
        <v>7</v>
      </c>
      <c r="F94" s="42" t="s">
        <v>3</v>
      </c>
      <c r="G94" s="43">
        <f>G95</f>
        <v>2247963</v>
      </c>
      <c r="H94" s="43">
        <f>H95</f>
        <v>1721221.2</v>
      </c>
      <c r="I94" s="44">
        <f t="shared" si="2"/>
        <v>526741.80000000005</v>
      </c>
      <c r="J94" s="45">
        <f t="shared" si="3"/>
        <v>0.76568039598516524</v>
      </c>
    </row>
    <row r="95" spans="1:10" ht="18" customHeight="1" outlineLevel="1">
      <c r="A95" s="41" t="s">
        <v>45</v>
      </c>
      <c r="B95" s="42" t="s">
        <v>0</v>
      </c>
      <c r="C95" s="42" t="s">
        <v>84</v>
      </c>
      <c r="D95" s="42" t="s">
        <v>88</v>
      </c>
      <c r="E95" s="42" t="s">
        <v>7</v>
      </c>
      <c r="F95" s="42" t="s">
        <v>46</v>
      </c>
      <c r="G95" s="72">
        <v>2247963</v>
      </c>
      <c r="H95" s="72">
        <v>1721221.2</v>
      </c>
      <c r="I95" s="44">
        <f t="shared" si="2"/>
        <v>526741.80000000005</v>
      </c>
      <c r="J95" s="45">
        <f t="shared" si="3"/>
        <v>0.76568039598516524</v>
      </c>
    </row>
    <row r="96" spans="1:10" ht="24">
      <c r="A96" s="9" t="s">
        <v>157</v>
      </c>
      <c r="B96" s="10" t="s">
        <v>0</v>
      </c>
      <c r="C96" s="10" t="s">
        <v>84</v>
      </c>
      <c r="D96" s="10" t="s">
        <v>90</v>
      </c>
      <c r="E96" s="10" t="s">
        <v>3</v>
      </c>
      <c r="F96" s="10" t="s">
        <v>3</v>
      </c>
      <c r="G96" s="20">
        <v>60000</v>
      </c>
      <c r="H96" s="20">
        <v>60000</v>
      </c>
      <c r="I96" s="27">
        <f t="shared" si="2"/>
        <v>0</v>
      </c>
      <c r="J96" s="28">
        <f t="shared" si="3"/>
        <v>1</v>
      </c>
    </row>
    <row r="97" spans="1:10" ht="24" customHeight="1">
      <c r="A97" s="9" t="s">
        <v>158</v>
      </c>
      <c r="B97" s="10" t="s">
        <v>0</v>
      </c>
      <c r="C97" s="10" t="s">
        <v>84</v>
      </c>
      <c r="D97" s="10" t="s">
        <v>90</v>
      </c>
      <c r="E97" s="10" t="s">
        <v>3</v>
      </c>
      <c r="F97" s="10" t="s">
        <v>3</v>
      </c>
      <c r="G97" s="20">
        <f>G98+G105</f>
        <v>135000</v>
      </c>
      <c r="H97" s="20">
        <f>H98+H105</f>
        <v>135000</v>
      </c>
      <c r="I97" s="27">
        <f t="shared" si="2"/>
        <v>0</v>
      </c>
      <c r="J97" s="28">
        <f t="shared" si="3"/>
        <v>1</v>
      </c>
    </row>
    <row r="98" spans="1:10" ht="24">
      <c r="A98" s="65" t="s">
        <v>89</v>
      </c>
      <c r="B98" s="66" t="s">
        <v>0</v>
      </c>
      <c r="C98" s="66" t="s">
        <v>84</v>
      </c>
      <c r="D98" s="66" t="s">
        <v>90</v>
      </c>
      <c r="E98" s="66" t="s">
        <v>3</v>
      </c>
      <c r="F98" s="66" t="s">
        <v>3</v>
      </c>
      <c r="G98" s="67">
        <v>60000</v>
      </c>
      <c r="H98" s="67">
        <v>60000</v>
      </c>
      <c r="I98" s="68">
        <f t="shared" si="2"/>
        <v>0</v>
      </c>
      <c r="J98" s="69">
        <f t="shared" si="3"/>
        <v>1</v>
      </c>
    </row>
    <row r="99" spans="1:10" ht="36" outlineLevel="1">
      <c r="A99" s="65" t="s">
        <v>42</v>
      </c>
      <c r="B99" s="66" t="s">
        <v>0</v>
      </c>
      <c r="C99" s="66" t="s">
        <v>84</v>
      </c>
      <c r="D99" s="66" t="s">
        <v>90</v>
      </c>
      <c r="E99" s="66" t="s">
        <v>7</v>
      </c>
      <c r="F99" s="66" t="s">
        <v>3</v>
      </c>
      <c r="G99" s="67">
        <f>G100</f>
        <v>0</v>
      </c>
      <c r="H99" s="67">
        <f>H100</f>
        <v>0</v>
      </c>
      <c r="I99" s="68">
        <f t="shared" si="2"/>
        <v>0</v>
      </c>
      <c r="J99" s="69">
        <v>0</v>
      </c>
    </row>
    <row r="100" spans="1:10" outlineLevel="1">
      <c r="A100" s="65" t="s">
        <v>47</v>
      </c>
      <c r="B100" s="66" t="s">
        <v>0</v>
      </c>
      <c r="C100" s="66" t="s">
        <v>84</v>
      </c>
      <c r="D100" s="66" t="s">
        <v>90</v>
      </c>
      <c r="E100" s="66" t="s">
        <v>7</v>
      </c>
      <c r="F100" s="66" t="s">
        <v>48</v>
      </c>
      <c r="G100" s="71">
        <v>0</v>
      </c>
      <c r="H100" s="71">
        <v>0</v>
      </c>
      <c r="I100" s="68">
        <f t="shared" si="2"/>
        <v>0</v>
      </c>
      <c r="J100" s="69">
        <v>0</v>
      </c>
    </row>
    <row r="101" spans="1:10" ht="48" outlineLevel="1">
      <c r="A101" s="65" t="s">
        <v>91</v>
      </c>
      <c r="B101" s="66" t="s">
        <v>0</v>
      </c>
      <c r="C101" s="66" t="s">
        <v>84</v>
      </c>
      <c r="D101" s="66" t="s">
        <v>90</v>
      </c>
      <c r="E101" s="66" t="s">
        <v>1</v>
      </c>
      <c r="F101" s="66" t="s">
        <v>3</v>
      </c>
      <c r="G101" s="67">
        <v>0</v>
      </c>
      <c r="H101" s="67">
        <v>0</v>
      </c>
      <c r="I101" s="68">
        <f t="shared" si="2"/>
        <v>0</v>
      </c>
      <c r="J101" s="69">
        <v>0</v>
      </c>
    </row>
    <row r="102" spans="1:10" ht="36" outlineLevel="1">
      <c r="A102" s="65" t="s">
        <v>92</v>
      </c>
      <c r="B102" s="66" t="s">
        <v>0</v>
      </c>
      <c r="C102" s="66" t="s">
        <v>84</v>
      </c>
      <c r="D102" s="66" t="s">
        <v>90</v>
      </c>
      <c r="E102" s="66" t="s">
        <v>1</v>
      </c>
      <c r="F102" s="66" t="s">
        <v>39</v>
      </c>
      <c r="G102" s="71">
        <v>0</v>
      </c>
      <c r="H102" s="71">
        <v>0</v>
      </c>
      <c r="I102" s="68">
        <f t="shared" si="2"/>
        <v>0</v>
      </c>
      <c r="J102" s="69">
        <v>0</v>
      </c>
    </row>
    <row r="103" spans="1:10" ht="48" outlineLevel="1">
      <c r="A103" s="65" t="s">
        <v>93</v>
      </c>
      <c r="B103" s="66" t="s">
        <v>0</v>
      </c>
      <c r="C103" s="66" t="s">
        <v>84</v>
      </c>
      <c r="D103" s="66" t="s">
        <v>90</v>
      </c>
      <c r="E103" s="66" t="s">
        <v>94</v>
      </c>
      <c r="F103" s="66" t="s">
        <v>3</v>
      </c>
      <c r="G103" s="67">
        <f>G104</f>
        <v>60000</v>
      </c>
      <c r="H103" s="67">
        <f>H104</f>
        <v>60000</v>
      </c>
      <c r="I103" s="68">
        <f t="shared" si="2"/>
        <v>0</v>
      </c>
      <c r="J103" s="69">
        <f t="shared" si="3"/>
        <v>1</v>
      </c>
    </row>
    <row r="104" spans="1:10" ht="36" outlineLevel="1">
      <c r="A104" s="65" t="s">
        <v>92</v>
      </c>
      <c r="B104" s="66" t="s">
        <v>0</v>
      </c>
      <c r="C104" s="66" t="s">
        <v>84</v>
      </c>
      <c r="D104" s="66" t="s">
        <v>90</v>
      </c>
      <c r="E104" s="66" t="s">
        <v>94</v>
      </c>
      <c r="F104" s="66" t="s">
        <v>39</v>
      </c>
      <c r="G104" s="71">
        <v>60000</v>
      </c>
      <c r="H104" s="71">
        <v>60000</v>
      </c>
      <c r="I104" s="68">
        <f t="shared" si="2"/>
        <v>0</v>
      </c>
      <c r="J104" s="69">
        <f t="shared" si="3"/>
        <v>1</v>
      </c>
    </row>
    <row r="105" spans="1:10" ht="36">
      <c r="A105" s="41" t="s">
        <v>95</v>
      </c>
      <c r="B105" s="42" t="s">
        <v>0</v>
      </c>
      <c r="C105" s="42" t="s">
        <v>84</v>
      </c>
      <c r="D105" s="42" t="s">
        <v>96</v>
      </c>
      <c r="E105" s="42" t="s">
        <v>3</v>
      </c>
      <c r="F105" s="42" t="s">
        <v>3</v>
      </c>
      <c r="G105" s="43">
        <f>G106+G108</f>
        <v>75000</v>
      </c>
      <c r="H105" s="43">
        <f>H106+H108</f>
        <v>75000</v>
      </c>
      <c r="I105" s="44">
        <f t="shared" si="2"/>
        <v>0</v>
      </c>
      <c r="J105" s="45">
        <f t="shared" si="3"/>
        <v>1</v>
      </c>
    </row>
    <row r="106" spans="1:10" ht="48">
      <c r="A106" s="41" t="s">
        <v>91</v>
      </c>
      <c r="B106" s="42" t="s">
        <v>0</v>
      </c>
      <c r="C106" s="42" t="s">
        <v>84</v>
      </c>
      <c r="D106" s="42" t="s">
        <v>96</v>
      </c>
      <c r="E106" s="42" t="s">
        <v>1</v>
      </c>
      <c r="F106" s="42" t="s">
        <v>3</v>
      </c>
      <c r="G106" s="43">
        <v>0</v>
      </c>
      <c r="H106" s="43">
        <v>0</v>
      </c>
      <c r="I106" s="44">
        <f t="shared" si="2"/>
        <v>0</v>
      </c>
      <c r="J106" s="45">
        <v>0</v>
      </c>
    </row>
    <row r="107" spans="1:10" ht="36">
      <c r="A107" s="41" t="s">
        <v>92</v>
      </c>
      <c r="B107" s="42" t="s">
        <v>0</v>
      </c>
      <c r="C107" s="42" t="s">
        <v>84</v>
      </c>
      <c r="D107" s="42" t="s">
        <v>96</v>
      </c>
      <c r="E107" s="42" t="s">
        <v>1</v>
      </c>
      <c r="F107" s="42" t="s">
        <v>39</v>
      </c>
      <c r="G107" s="43">
        <v>0</v>
      </c>
      <c r="H107" s="43">
        <v>0</v>
      </c>
      <c r="I107" s="44">
        <f t="shared" si="2"/>
        <v>0</v>
      </c>
      <c r="J107" s="45">
        <v>0</v>
      </c>
    </row>
    <row r="108" spans="1:10" ht="48">
      <c r="A108" s="41" t="s">
        <v>93</v>
      </c>
      <c r="B108" s="42" t="s">
        <v>0</v>
      </c>
      <c r="C108" s="42" t="s">
        <v>84</v>
      </c>
      <c r="D108" s="42" t="s">
        <v>96</v>
      </c>
      <c r="E108" s="42" t="s">
        <v>94</v>
      </c>
      <c r="F108" s="42" t="s">
        <v>3</v>
      </c>
      <c r="G108" s="43">
        <v>75000</v>
      </c>
      <c r="H108" s="43">
        <v>75000</v>
      </c>
      <c r="I108" s="44">
        <f t="shared" si="2"/>
        <v>0</v>
      </c>
      <c r="J108" s="45">
        <f t="shared" si="3"/>
        <v>1</v>
      </c>
    </row>
    <row r="109" spans="1:10" ht="36">
      <c r="A109" s="41" t="s">
        <v>92</v>
      </c>
      <c r="B109" s="42" t="s">
        <v>0</v>
      </c>
      <c r="C109" s="42" t="s">
        <v>84</v>
      </c>
      <c r="D109" s="42" t="s">
        <v>96</v>
      </c>
      <c r="E109" s="42" t="s">
        <v>94</v>
      </c>
      <c r="F109" s="42" t="s">
        <v>39</v>
      </c>
      <c r="G109" s="72">
        <v>75000</v>
      </c>
      <c r="H109" s="72">
        <v>75000</v>
      </c>
      <c r="I109" s="44">
        <f t="shared" si="2"/>
        <v>0</v>
      </c>
      <c r="J109" s="45">
        <f t="shared" si="3"/>
        <v>1</v>
      </c>
    </row>
    <row r="110" spans="1:10">
      <c r="A110" s="65" t="s">
        <v>97</v>
      </c>
      <c r="B110" s="66" t="s">
        <v>0</v>
      </c>
      <c r="C110" s="66" t="s">
        <v>84</v>
      </c>
      <c r="D110" s="66" t="s">
        <v>98</v>
      </c>
      <c r="E110" s="66" t="s">
        <v>3</v>
      </c>
      <c r="F110" s="66" t="s">
        <v>3</v>
      </c>
      <c r="G110" s="67">
        <v>140000</v>
      </c>
      <c r="H110" s="67">
        <v>140000</v>
      </c>
      <c r="I110" s="68">
        <f t="shared" si="2"/>
        <v>0</v>
      </c>
      <c r="J110" s="69">
        <f t="shared" si="3"/>
        <v>1</v>
      </c>
    </row>
    <row r="111" spans="1:10" ht="36">
      <c r="A111" s="65" t="s">
        <v>42</v>
      </c>
      <c r="B111" s="66" t="s">
        <v>0</v>
      </c>
      <c r="C111" s="66" t="s">
        <v>84</v>
      </c>
      <c r="D111" s="66" t="s">
        <v>98</v>
      </c>
      <c r="E111" s="66" t="s">
        <v>7</v>
      </c>
      <c r="F111" s="66" t="s">
        <v>3</v>
      </c>
      <c r="G111" s="67">
        <v>140000</v>
      </c>
      <c r="H111" s="67">
        <v>140000</v>
      </c>
      <c r="I111" s="68">
        <f t="shared" si="2"/>
        <v>0</v>
      </c>
      <c r="J111" s="69">
        <f t="shared" si="3"/>
        <v>1</v>
      </c>
    </row>
    <row r="112" spans="1:10">
      <c r="A112" s="65" t="s">
        <v>43</v>
      </c>
      <c r="B112" s="66" t="s">
        <v>0</v>
      </c>
      <c r="C112" s="66" t="s">
        <v>84</v>
      </c>
      <c r="D112" s="66" t="s">
        <v>98</v>
      </c>
      <c r="E112" s="66" t="s">
        <v>7</v>
      </c>
      <c r="F112" s="66" t="s">
        <v>44</v>
      </c>
      <c r="G112" s="71">
        <v>140000</v>
      </c>
      <c r="H112" s="71">
        <v>140000</v>
      </c>
      <c r="I112" s="68">
        <f t="shared" si="2"/>
        <v>0</v>
      </c>
      <c r="J112" s="69">
        <f t="shared" si="3"/>
        <v>1</v>
      </c>
    </row>
    <row r="113" spans="1:10" ht="21" customHeight="1">
      <c r="A113" s="46" t="s">
        <v>99</v>
      </c>
      <c r="B113" s="47" t="s">
        <v>0</v>
      </c>
      <c r="C113" s="47" t="s">
        <v>100</v>
      </c>
      <c r="D113" s="47"/>
      <c r="E113" s="47"/>
      <c r="F113" s="47"/>
      <c r="G113" s="43">
        <f>G114</f>
        <v>4591180.2</v>
      </c>
      <c r="H113" s="43">
        <f>H114</f>
        <v>2847943.7100000004</v>
      </c>
      <c r="I113" s="44">
        <f t="shared" si="2"/>
        <v>1743236.4899999998</v>
      </c>
      <c r="J113" s="45">
        <f t="shared" si="3"/>
        <v>0.62030754314544223</v>
      </c>
    </row>
    <row r="114" spans="1:10" ht="36">
      <c r="A114" s="16" t="s">
        <v>159</v>
      </c>
      <c r="B114" s="17" t="s">
        <v>0</v>
      </c>
      <c r="C114" s="17" t="s">
        <v>100</v>
      </c>
      <c r="D114" s="17" t="s">
        <v>17</v>
      </c>
      <c r="E114" s="17" t="s">
        <v>3</v>
      </c>
      <c r="F114" s="17" t="s">
        <v>3</v>
      </c>
      <c r="G114" s="20">
        <f>G115</f>
        <v>4591180.2</v>
      </c>
      <c r="H114" s="20">
        <f>H115</f>
        <v>2847943.7100000004</v>
      </c>
      <c r="I114" s="27">
        <f t="shared" si="2"/>
        <v>1743236.4899999998</v>
      </c>
      <c r="J114" s="28">
        <f t="shared" si="3"/>
        <v>0.62030754314544223</v>
      </c>
    </row>
    <row r="115" spans="1:10" ht="36">
      <c r="A115" s="16" t="s">
        <v>160</v>
      </c>
      <c r="B115" s="17" t="s">
        <v>0</v>
      </c>
      <c r="C115" s="17" t="s">
        <v>100</v>
      </c>
      <c r="D115" s="17" t="s">
        <v>17</v>
      </c>
      <c r="E115" s="17" t="s">
        <v>3</v>
      </c>
      <c r="F115" s="17" t="s">
        <v>3</v>
      </c>
      <c r="G115" s="20">
        <f>G116+G119+G123+G130+G134+G137+G140</f>
        <v>4591180.2</v>
      </c>
      <c r="H115" s="20">
        <f>H116+H119+H123+H130+H134+H137+H140</f>
        <v>2847943.7100000004</v>
      </c>
      <c r="I115" s="20">
        <f>I116+I119+I123+I130+I134+I137+I140</f>
        <v>1743236.4900000002</v>
      </c>
      <c r="J115" s="28">
        <f t="shared" si="3"/>
        <v>0.62030754314544223</v>
      </c>
    </row>
    <row r="116" spans="1:10" ht="24">
      <c r="A116" s="41" t="s">
        <v>101</v>
      </c>
      <c r="B116" s="42" t="s">
        <v>0</v>
      </c>
      <c r="C116" s="42" t="s">
        <v>100</v>
      </c>
      <c r="D116" s="42" t="s">
        <v>102</v>
      </c>
      <c r="E116" s="42" t="s">
        <v>3</v>
      </c>
      <c r="F116" s="42" t="s">
        <v>3</v>
      </c>
      <c r="G116" s="43">
        <v>210000</v>
      </c>
      <c r="H116" s="43">
        <v>110672.67</v>
      </c>
      <c r="I116" s="44">
        <f t="shared" si="2"/>
        <v>99327.33</v>
      </c>
      <c r="J116" s="45">
        <f t="shared" si="3"/>
        <v>0.52701271428571428</v>
      </c>
    </row>
    <row r="117" spans="1:10" ht="36" outlineLevel="1">
      <c r="A117" s="5" t="s">
        <v>42</v>
      </c>
      <c r="B117" s="6" t="s">
        <v>0</v>
      </c>
      <c r="C117" s="6" t="s">
        <v>100</v>
      </c>
      <c r="D117" s="6" t="s">
        <v>102</v>
      </c>
      <c r="E117" s="6" t="s">
        <v>7</v>
      </c>
      <c r="F117" s="6" t="s">
        <v>3</v>
      </c>
      <c r="G117" s="20">
        <v>210000</v>
      </c>
      <c r="H117" s="20">
        <v>110672.67</v>
      </c>
      <c r="I117" s="27">
        <f t="shared" si="2"/>
        <v>99327.33</v>
      </c>
      <c r="J117" s="28">
        <f t="shared" si="3"/>
        <v>0.52701271428571428</v>
      </c>
    </row>
    <row r="118" spans="1:10" outlineLevel="1">
      <c r="A118" s="5" t="s">
        <v>43</v>
      </c>
      <c r="B118" s="6" t="s">
        <v>0</v>
      </c>
      <c r="C118" s="6" t="s">
        <v>100</v>
      </c>
      <c r="D118" s="6" t="s">
        <v>102</v>
      </c>
      <c r="E118" s="6" t="s">
        <v>7</v>
      </c>
      <c r="F118" s="6" t="s">
        <v>44</v>
      </c>
      <c r="G118" s="22">
        <f>G119</f>
        <v>159952.20000000001</v>
      </c>
      <c r="H118" s="22">
        <f>H119</f>
        <v>107246.7</v>
      </c>
      <c r="I118" s="27">
        <f t="shared" si="2"/>
        <v>52705.500000000015</v>
      </c>
      <c r="J118" s="28">
        <f t="shared" si="3"/>
        <v>0.67049218454013126</v>
      </c>
    </row>
    <row r="119" spans="1:10">
      <c r="A119" s="65" t="s">
        <v>103</v>
      </c>
      <c r="B119" s="66" t="s">
        <v>0</v>
      </c>
      <c r="C119" s="66" t="s">
        <v>100</v>
      </c>
      <c r="D119" s="66" t="s">
        <v>104</v>
      </c>
      <c r="E119" s="66" t="s">
        <v>3</v>
      </c>
      <c r="F119" s="66" t="s">
        <v>3</v>
      </c>
      <c r="G119" s="67">
        <f>G120</f>
        <v>159952.20000000001</v>
      </c>
      <c r="H119" s="67">
        <f>H120</f>
        <v>107246.7</v>
      </c>
      <c r="I119" s="68">
        <f t="shared" si="2"/>
        <v>52705.500000000015</v>
      </c>
      <c r="J119" s="69">
        <f t="shared" si="3"/>
        <v>0.67049218454013126</v>
      </c>
    </row>
    <row r="120" spans="1:10" ht="36" outlineLevel="1">
      <c r="A120" s="5" t="s">
        <v>42</v>
      </c>
      <c r="B120" s="6" t="s">
        <v>0</v>
      </c>
      <c r="C120" s="6" t="s">
        <v>100</v>
      </c>
      <c r="D120" s="6" t="s">
        <v>104</v>
      </c>
      <c r="E120" s="6" t="s">
        <v>7</v>
      </c>
      <c r="F120" s="6" t="s">
        <v>3</v>
      </c>
      <c r="G120" s="20">
        <f>G121+G122</f>
        <v>159952.20000000001</v>
      </c>
      <c r="H120" s="20">
        <f>H121+H122</f>
        <v>107246.7</v>
      </c>
      <c r="I120" s="27">
        <f t="shared" si="2"/>
        <v>52705.500000000015</v>
      </c>
      <c r="J120" s="28">
        <f t="shared" si="3"/>
        <v>0.67049218454013126</v>
      </c>
    </row>
    <row r="121" spans="1:10" outlineLevel="1">
      <c r="A121" s="5" t="s">
        <v>45</v>
      </c>
      <c r="B121" s="6" t="s">
        <v>0</v>
      </c>
      <c r="C121" s="6" t="s">
        <v>100</v>
      </c>
      <c r="D121" s="6" t="s">
        <v>104</v>
      </c>
      <c r="E121" s="6" t="s">
        <v>7</v>
      </c>
      <c r="F121" s="6" t="s">
        <v>46</v>
      </c>
      <c r="G121" s="22">
        <v>100000</v>
      </c>
      <c r="H121" s="22">
        <v>69523.7</v>
      </c>
      <c r="I121" s="27">
        <f t="shared" si="2"/>
        <v>30476.300000000003</v>
      </c>
      <c r="J121" s="28">
        <f t="shared" si="3"/>
        <v>0.69523699999999999</v>
      </c>
    </row>
    <row r="122" spans="1:10" ht="24.75" outlineLevel="1" thickBot="1">
      <c r="A122" s="54" t="s">
        <v>50</v>
      </c>
      <c r="B122" s="55" t="s">
        <v>0</v>
      </c>
      <c r="C122" s="55" t="s">
        <v>100</v>
      </c>
      <c r="D122" s="55" t="s">
        <v>104</v>
      </c>
      <c r="E122" s="55" t="s">
        <v>7</v>
      </c>
      <c r="F122" s="55" t="s">
        <v>51</v>
      </c>
      <c r="G122" s="74">
        <v>59952.2</v>
      </c>
      <c r="H122" s="74">
        <v>37723</v>
      </c>
      <c r="I122" s="56">
        <f t="shared" si="2"/>
        <v>22229.199999999997</v>
      </c>
      <c r="J122" s="57">
        <f t="shared" si="3"/>
        <v>0.62921794362842398</v>
      </c>
    </row>
    <row r="123" spans="1:10" ht="24">
      <c r="A123" s="98" t="s">
        <v>105</v>
      </c>
      <c r="B123" s="99" t="s">
        <v>0</v>
      </c>
      <c r="C123" s="99" t="s">
        <v>100</v>
      </c>
      <c r="D123" s="99" t="s">
        <v>106</v>
      </c>
      <c r="E123" s="99" t="s">
        <v>3</v>
      </c>
      <c r="F123" s="99" t="s">
        <v>3</v>
      </c>
      <c r="G123" s="100">
        <f>G124</f>
        <v>2062771.0000000002</v>
      </c>
      <c r="H123" s="100">
        <f>H124</f>
        <v>1694270.83</v>
      </c>
      <c r="I123" s="101">
        <f t="shared" si="2"/>
        <v>368500.17000000016</v>
      </c>
      <c r="J123" s="102">
        <f t="shared" si="3"/>
        <v>0.82135672355292944</v>
      </c>
    </row>
    <row r="124" spans="1:10" ht="36" outlineLevel="1">
      <c r="A124" s="59" t="s">
        <v>42</v>
      </c>
      <c r="B124" s="6" t="s">
        <v>0</v>
      </c>
      <c r="C124" s="6" t="s">
        <v>100</v>
      </c>
      <c r="D124" s="6" t="s">
        <v>106</v>
      </c>
      <c r="E124" s="6" t="s">
        <v>7</v>
      </c>
      <c r="F124" s="6" t="s">
        <v>3</v>
      </c>
      <c r="G124" s="20">
        <f>G125+G126+G127+G128+G129</f>
        <v>2062771.0000000002</v>
      </c>
      <c r="H124" s="20">
        <f>H125+H126+H127+H128+H129</f>
        <v>1694270.83</v>
      </c>
      <c r="I124" s="27">
        <f t="shared" si="2"/>
        <v>368500.17000000016</v>
      </c>
      <c r="J124" s="58">
        <f t="shared" si="3"/>
        <v>0.82135672355292944</v>
      </c>
    </row>
    <row r="125" spans="1:10" outlineLevel="1">
      <c r="A125" s="59" t="s">
        <v>178</v>
      </c>
      <c r="B125" s="6" t="s">
        <v>0</v>
      </c>
      <c r="C125" s="6" t="s">
        <v>100</v>
      </c>
      <c r="D125" s="6" t="s">
        <v>106</v>
      </c>
      <c r="E125" s="6" t="s">
        <v>7</v>
      </c>
      <c r="F125" s="6" t="s">
        <v>68</v>
      </c>
      <c r="G125" s="22">
        <v>8394</v>
      </c>
      <c r="H125" s="22">
        <v>8394</v>
      </c>
      <c r="I125" s="27">
        <f t="shared" si="2"/>
        <v>0</v>
      </c>
      <c r="J125" s="58">
        <f t="shared" si="3"/>
        <v>1</v>
      </c>
    </row>
    <row r="126" spans="1:10" outlineLevel="1">
      <c r="A126" s="59" t="s">
        <v>45</v>
      </c>
      <c r="B126" s="6" t="s">
        <v>0</v>
      </c>
      <c r="C126" s="6" t="s">
        <v>100</v>
      </c>
      <c r="D126" s="6" t="s">
        <v>106</v>
      </c>
      <c r="E126" s="6" t="s">
        <v>7</v>
      </c>
      <c r="F126" s="6" t="s">
        <v>46</v>
      </c>
      <c r="G126" s="22">
        <v>1200000</v>
      </c>
      <c r="H126" s="22">
        <v>989328.57</v>
      </c>
      <c r="I126" s="27">
        <f t="shared" si="2"/>
        <v>210671.43000000005</v>
      </c>
      <c r="J126" s="58">
        <f t="shared" si="3"/>
        <v>0.82444047499999995</v>
      </c>
    </row>
    <row r="127" spans="1:10" outlineLevel="1">
      <c r="A127" s="59" t="s">
        <v>47</v>
      </c>
      <c r="B127" s="6" t="s">
        <v>0</v>
      </c>
      <c r="C127" s="6" t="s">
        <v>100</v>
      </c>
      <c r="D127" s="6" t="s">
        <v>106</v>
      </c>
      <c r="E127" s="6" t="s">
        <v>7</v>
      </c>
      <c r="F127" s="6" t="s">
        <v>48</v>
      </c>
      <c r="G127" s="22">
        <v>554090.18000000005</v>
      </c>
      <c r="H127" s="22">
        <v>496261.44</v>
      </c>
      <c r="I127" s="27">
        <f t="shared" si="2"/>
        <v>57828.740000000049</v>
      </c>
      <c r="J127" s="58">
        <f t="shared" si="3"/>
        <v>0.89563298162042859</v>
      </c>
    </row>
    <row r="128" spans="1:10" outlineLevel="1">
      <c r="A128" s="59" t="s">
        <v>144</v>
      </c>
      <c r="B128" s="6" t="s">
        <v>0</v>
      </c>
      <c r="C128" s="6" t="s">
        <v>100</v>
      </c>
      <c r="D128" s="6" t="s">
        <v>106</v>
      </c>
      <c r="E128" s="6" t="s">
        <v>7</v>
      </c>
      <c r="F128" s="6" t="s">
        <v>5</v>
      </c>
      <c r="G128" s="22">
        <v>144480</v>
      </c>
      <c r="H128" s="22">
        <v>44480</v>
      </c>
      <c r="I128" s="27">
        <f t="shared" si="2"/>
        <v>100000</v>
      </c>
      <c r="J128" s="58">
        <f t="shared" si="3"/>
        <v>0.30786267995570321</v>
      </c>
    </row>
    <row r="129" spans="1:10" ht="24.75" outlineLevel="1" thickBot="1">
      <c r="A129" s="60" t="s">
        <v>50</v>
      </c>
      <c r="B129" s="61" t="s">
        <v>0</v>
      </c>
      <c r="C129" s="61" t="s">
        <v>100</v>
      </c>
      <c r="D129" s="61" t="s">
        <v>106</v>
      </c>
      <c r="E129" s="61" t="s">
        <v>7</v>
      </c>
      <c r="F129" s="61" t="s">
        <v>51</v>
      </c>
      <c r="G129" s="62">
        <v>155806.82</v>
      </c>
      <c r="H129" s="62">
        <v>155806.82</v>
      </c>
      <c r="I129" s="63">
        <f t="shared" si="2"/>
        <v>0</v>
      </c>
      <c r="J129" s="64">
        <f t="shared" si="3"/>
        <v>1</v>
      </c>
    </row>
    <row r="130" spans="1:10" ht="24">
      <c r="A130" s="75" t="s">
        <v>107</v>
      </c>
      <c r="B130" s="76" t="s">
        <v>0</v>
      </c>
      <c r="C130" s="76" t="s">
        <v>100</v>
      </c>
      <c r="D130" s="76" t="s">
        <v>174</v>
      </c>
      <c r="E130" s="76" t="s">
        <v>3</v>
      </c>
      <c r="F130" s="76" t="s">
        <v>3</v>
      </c>
      <c r="G130" s="77">
        <f>G131</f>
        <v>258000</v>
      </c>
      <c r="H130" s="77">
        <f>H131</f>
        <v>216000</v>
      </c>
      <c r="I130" s="78">
        <f t="shared" si="2"/>
        <v>42000</v>
      </c>
      <c r="J130" s="79">
        <f t="shared" si="3"/>
        <v>0.83720930232558144</v>
      </c>
    </row>
    <row r="131" spans="1:10" ht="36" outlineLevel="1">
      <c r="A131" s="59" t="s">
        <v>42</v>
      </c>
      <c r="B131" s="6" t="s">
        <v>0</v>
      </c>
      <c r="C131" s="6" t="s">
        <v>100</v>
      </c>
      <c r="D131" s="6" t="s">
        <v>174</v>
      </c>
      <c r="E131" s="6" t="s">
        <v>7</v>
      </c>
      <c r="F131" s="6" t="s">
        <v>3</v>
      </c>
      <c r="G131" s="20">
        <f>G132+G133</f>
        <v>258000</v>
      </c>
      <c r="H131" s="20">
        <f t="shared" ref="H131:I131" si="5">H132+H133</f>
        <v>216000</v>
      </c>
      <c r="I131" s="20">
        <f t="shared" si="5"/>
        <v>42000</v>
      </c>
      <c r="J131" s="58">
        <f t="shared" si="3"/>
        <v>0.83720930232558144</v>
      </c>
    </row>
    <row r="132" spans="1:10" outlineLevel="1">
      <c r="A132" s="59" t="s">
        <v>45</v>
      </c>
      <c r="B132" s="6" t="s">
        <v>0</v>
      </c>
      <c r="C132" s="6" t="s">
        <v>100</v>
      </c>
      <c r="D132" s="6" t="s">
        <v>174</v>
      </c>
      <c r="E132" s="6" t="s">
        <v>7</v>
      </c>
      <c r="F132" s="6" t="s">
        <v>46</v>
      </c>
      <c r="G132" s="22">
        <v>92000</v>
      </c>
      <c r="H132" s="22">
        <v>50000</v>
      </c>
      <c r="I132" s="27">
        <f t="shared" si="2"/>
        <v>42000</v>
      </c>
      <c r="J132" s="58">
        <f t="shared" si="3"/>
        <v>0.54347826086956519</v>
      </c>
    </row>
    <row r="133" spans="1:10" outlineLevel="1">
      <c r="A133" s="59" t="s">
        <v>176</v>
      </c>
      <c r="B133" s="6" t="s">
        <v>0</v>
      </c>
      <c r="C133" s="6" t="s">
        <v>100</v>
      </c>
      <c r="D133" s="6" t="s">
        <v>174</v>
      </c>
      <c r="E133" s="6" t="s">
        <v>7</v>
      </c>
      <c r="F133" s="6" t="s">
        <v>5</v>
      </c>
      <c r="G133" s="22">
        <v>166000</v>
      </c>
      <c r="H133" s="22">
        <v>166000</v>
      </c>
      <c r="I133" s="27">
        <f t="shared" si="2"/>
        <v>0</v>
      </c>
      <c r="J133" s="58">
        <f t="shared" si="3"/>
        <v>1</v>
      </c>
    </row>
    <row r="134" spans="1:10" ht="24">
      <c r="A134" s="87" t="s">
        <v>177</v>
      </c>
      <c r="B134" s="47" t="s">
        <v>0</v>
      </c>
      <c r="C134" s="47" t="s">
        <v>100</v>
      </c>
      <c r="D134" s="47" t="s">
        <v>175</v>
      </c>
      <c r="E134" s="47" t="s">
        <v>7</v>
      </c>
      <c r="F134" s="47" t="s">
        <v>46</v>
      </c>
      <c r="G134" s="88">
        <v>950000</v>
      </c>
      <c r="H134" s="88">
        <v>262649.62</v>
      </c>
      <c r="I134" s="89">
        <f t="shared" si="2"/>
        <v>687350.38</v>
      </c>
      <c r="J134" s="90">
        <f t="shared" si="3"/>
        <v>0.2764732842105263</v>
      </c>
    </row>
    <row r="135" spans="1:10" ht="36" outlineLevel="1">
      <c r="A135" s="80" t="s">
        <v>42</v>
      </c>
      <c r="B135" s="42" t="s">
        <v>0</v>
      </c>
      <c r="C135" s="42" t="s">
        <v>100</v>
      </c>
      <c r="D135" s="42" t="s">
        <v>175</v>
      </c>
      <c r="E135" s="42" t="s">
        <v>7</v>
      </c>
      <c r="F135" s="42" t="s">
        <v>46</v>
      </c>
      <c r="G135" s="72">
        <v>950000</v>
      </c>
      <c r="H135" s="72">
        <v>262649.62</v>
      </c>
      <c r="I135" s="44">
        <f t="shared" si="2"/>
        <v>687350.38</v>
      </c>
      <c r="J135" s="81">
        <f t="shared" si="3"/>
        <v>0.2764732842105263</v>
      </c>
    </row>
    <row r="136" spans="1:10" ht="15.75" outlineLevel="1" thickBot="1">
      <c r="A136" s="82" t="s">
        <v>45</v>
      </c>
      <c r="B136" s="83" t="s">
        <v>0</v>
      </c>
      <c r="C136" s="83" t="s">
        <v>100</v>
      </c>
      <c r="D136" s="83" t="s">
        <v>175</v>
      </c>
      <c r="E136" s="83" t="s">
        <v>7</v>
      </c>
      <c r="F136" s="83" t="s">
        <v>46</v>
      </c>
      <c r="G136" s="84">
        <v>950000</v>
      </c>
      <c r="H136" s="84">
        <v>262649.62</v>
      </c>
      <c r="I136" s="85">
        <f t="shared" si="2"/>
        <v>687350.38</v>
      </c>
      <c r="J136" s="86">
        <f t="shared" si="3"/>
        <v>0.2764732842105263</v>
      </c>
    </row>
    <row r="137" spans="1:10">
      <c r="A137" s="91" t="s">
        <v>108</v>
      </c>
      <c r="B137" s="92" t="s">
        <v>0</v>
      </c>
      <c r="C137" s="92" t="s">
        <v>100</v>
      </c>
      <c r="D137" s="92" t="s">
        <v>109</v>
      </c>
      <c r="E137" s="92" t="s">
        <v>3</v>
      </c>
      <c r="F137" s="92" t="s">
        <v>3</v>
      </c>
      <c r="G137" s="93">
        <f>G138</f>
        <v>145000</v>
      </c>
      <c r="H137" s="93">
        <f>H138</f>
        <v>31266.6</v>
      </c>
      <c r="I137" s="93">
        <f t="shared" si="2"/>
        <v>113733.4</v>
      </c>
      <c r="J137" s="94">
        <f t="shared" si="3"/>
        <v>0.21563172413793102</v>
      </c>
    </row>
    <row r="138" spans="1:10" ht="36" outlineLevel="1">
      <c r="A138" s="5" t="s">
        <v>42</v>
      </c>
      <c r="B138" s="6" t="s">
        <v>0</v>
      </c>
      <c r="C138" s="6" t="s">
        <v>100</v>
      </c>
      <c r="D138" s="6" t="s">
        <v>109</v>
      </c>
      <c r="E138" s="6" t="s">
        <v>7</v>
      </c>
      <c r="F138" s="6" t="s">
        <v>3</v>
      </c>
      <c r="G138" s="20">
        <f>G139</f>
        <v>145000</v>
      </c>
      <c r="H138" s="20">
        <f>H139</f>
        <v>31266.6</v>
      </c>
      <c r="I138" s="27">
        <f t="shared" si="2"/>
        <v>113733.4</v>
      </c>
      <c r="J138" s="28">
        <f t="shared" si="3"/>
        <v>0.21563172413793102</v>
      </c>
    </row>
    <row r="139" spans="1:10" outlineLevel="1">
      <c r="A139" s="5" t="s">
        <v>47</v>
      </c>
      <c r="B139" s="6" t="s">
        <v>0</v>
      </c>
      <c r="C139" s="6" t="s">
        <v>100</v>
      </c>
      <c r="D139" s="6" t="s">
        <v>109</v>
      </c>
      <c r="E139" s="6" t="s">
        <v>7</v>
      </c>
      <c r="F139" s="6" t="s">
        <v>48</v>
      </c>
      <c r="G139" s="22">
        <v>145000</v>
      </c>
      <c r="H139" s="22">
        <v>31266.6</v>
      </c>
      <c r="I139" s="27">
        <f t="shared" ref="I139:I174" si="6">G139-H139</f>
        <v>113733.4</v>
      </c>
      <c r="J139" s="28">
        <f t="shared" ref="J139:J174" si="7">H139/G139</f>
        <v>0.21563172413793102</v>
      </c>
    </row>
    <row r="140" spans="1:10" ht="24">
      <c r="A140" s="70" t="s">
        <v>110</v>
      </c>
      <c r="B140" s="95" t="s">
        <v>0</v>
      </c>
      <c r="C140" s="95" t="s">
        <v>100</v>
      </c>
      <c r="D140" s="95" t="s">
        <v>111</v>
      </c>
      <c r="E140" s="95" t="s">
        <v>3</v>
      </c>
      <c r="F140" s="95" t="s">
        <v>3</v>
      </c>
      <c r="G140" s="96">
        <f>G141</f>
        <v>805457</v>
      </c>
      <c r="H140" s="96">
        <f>H141</f>
        <v>425837.29</v>
      </c>
      <c r="I140" s="96">
        <f t="shared" si="6"/>
        <v>379619.71</v>
      </c>
      <c r="J140" s="97">
        <f t="shared" si="7"/>
        <v>0.52869028390094064</v>
      </c>
    </row>
    <row r="141" spans="1:10" ht="36" outlineLevel="1">
      <c r="A141" s="65" t="s">
        <v>42</v>
      </c>
      <c r="B141" s="66" t="s">
        <v>0</v>
      </c>
      <c r="C141" s="66" t="s">
        <v>100</v>
      </c>
      <c r="D141" s="66" t="s">
        <v>111</v>
      </c>
      <c r="E141" s="66" t="s">
        <v>7</v>
      </c>
      <c r="F141" s="66" t="s">
        <v>3</v>
      </c>
      <c r="G141" s="67">
        <f>SUM(G142:G144)</f>
        <v>805457</v>
      </c>
      <c r="H141" s="67">
        <f>SUM(H142:H144)</f>
        <v>425837.29</v>
      </c>
      <c r="I141" s="68">
        <f t="shared" si="6"/>
        <v>379619.71</v>
      </c>
      <c r="J141" s="69">
        <f t="shared" si="7"/>
        <v>0.52869028390094064</v>
      </c>
    </row>
    <row r="142" spans="1:10" outlineLevel="1">
      <c r="A142" s="65" t="s">
        <v>45</v>
      </c>
      <c r="B142" s="66" t="s">
        <v>0</v>
      </c>
      <c r="C142" s="66" t="s">
        <v>100</v>
      </c>
      <c r="D142" s="66" t="s">
        <v>111</v>
      </c>
      <c r="E142" s="66" t="s">
        <v>7</v>
      </c>
      <c r="F142" s="66" t="s">
        <v>46</v>
      </c>
      <c r="G142" s="71">
        <v>717191.77</v>
      </c>
      <c r="H142" s="71">
        <v>337572.06</v>
      </c>
      <c r="I142" s="68">
        <f t="shared" si="6"/>
        <v>379619.71</v>
      </c>
      <c r="J142" s="69">
        <f t="shared" si="7"/>
        <v>0.4706859087354</v>
      </c>
    </row>
    <row r="143" spans="1:10" outlineLevel="1">
      <c r="A143" s="65" t="s">
        <v>47</v>
      </c>
      <c r="B143" s="66" t="s">
        <v>0</v>
      </c>
      <c r="C143" s="66" t="s">
        <v>100</v>
      </c>
      <c r="D143" s="66" t="s">
        <v>111</v>
      </c>
      <c r="E143" s="66" t="s">
        <v>7</v>
      </c>
      <c r="F143" s="66" t="s">
        <v>48</v>
      </c>
      <c r="G143" s="71">
        <v>0</v>
      </c>
      <c r="H143" s="71">
        <v>0</v>
      </c>
      <c r="I143" s="68">
        <f t="shared" si="6"/>
        <v>0</v>
      </c>
      <c r="J143" s="69">
        <v>0</v>
      </c>
    </row>
    <row r="144" spans="1:10" outlineLevel="1">
      <c r="A144" s="65" t="s">
        <v>176</v>
      </c>
      <c r="B144" s="66" t="s">
        <v>0</v>
      </c>
      <c r="C144" s="66" t="s">
        <v>100</v>
      </c>
      <c r="D144" s="66" t="s">
        <v>111</v>
      </c>
      <c r="E144" s="66" t="s">
        <v>7</v>
      </c>
      <c r="F144" s="66" t="s">
        <v>51</v>
      </c>
      <c r="G144" s="71">
        <v>88265.23</v>
      </c>
      <c r="H144" s="71">
        <v>88265.23</v>
      </c>
      <c r="I144" s="68">
        <f t="shared" si="6"/>
        <v>0</v>
      </c>
      <c r="J144" s="69">
        <f t="shared" si="7"/>
        <v>1</v>
      </c>
    </row>
    <row r="145" spans="1:10" ht="24">
      <c r="A145" s="33" t="s">
        <v>112</v>
      </c>
      <c r="B145" s="34" t="s">
        <v>0</v>
      </c>
      <c r="C145" s="34" t="s">
        <v>113</v>
      </c>
      <c r="D145" s="34"/>
      <c r="E145" s="34"/>
      <c r="F145" s="34"/>
      <c r="G145" s="37">
        <f t="shared" ref="G145" si="8">G148</f>
        <v>30000</v>
      </c>
      <c r="H145" s="37">
        <f t="shared" ref="H145" si="9">H148</f>
        <v>8780</v>
      </c>
      <c r="I145" s="35">
        <f t="shared" si="6"/>
        <v>21220</v>
      </c>
      <c r="J145" s="36">
        <f t="shared" si="7"/>
        <v>0.29266666666666669</v>
      </c>
    </row>
    <row r="146" spans="1:10" ht="48">
      <c r="A146" s="9" t="s">
        <v>145</v>
      </c>
      <c r="B146" s="10" t="s">
        <v>0</v>
      </c>
      <c r="C146" s="10" t="s">
        <v>113</v>
      </c>
      <c r="D146" s="10" t="s">
        <v>17</v>
      </c>
      <c r="E146" s="10" t="s">
        <v>3</v>
      </c>
      <c r="F146" s="10" t="s">
        <v>3</v>
      </c>
      <c r="G146" s="20">
        <f t="shared" ref="G146" si="10">G149</f>
        <v>30000</v>
      </c>
      <c r="H146" s="20">
        <f t="shared" ref="H146" si="11">H149</f>
        <v>8780</v>
      </c>
      <c r="I146" s="27">
        <f t="shared" si="6"/>
        <v>21220</v>
      </c>
      <c r="J146" s="28">
        <f t="shared" si="7"/>
        <v>0.29266666666666669</v>
      </c>
    </row>
    <row r="147" spans="1:10" ht="48">
      <c r="A147" s="9" t="s">
        <v>161</v>
      </c>
      <c r="B147" s="10" t="s">
        <v>0</v>
      </c>
      <c r="C147" s="10" t="s">
        <v>113</v>
      </c>
      <c r="D147" s="10" t="s">
        <v>17</v>
      </c>
      <c r="E147" s="10" t="s">
        <v>3</v>
      </c>
      <c r="F147" s="10" t="s">
        <v>3</v>
      </c>
      <c r="G147" s="20">
        <f t="shared" ref="G147" si="12">G150</f>
        <v>30000</v>
      </c>
      <c r="H147" s="20">
        <f t="shared" ref="H147" si="13">H150</f>
        <v>8780</v>
      </c>
      <c r="I147" s="27">
        <f t="shared" si="6"/>
        <v>21220</v>
      </c>
      <c r="J147" s="28">
        <f t="shared" si="7"/>
        <v>0.29266666666666669</v>
      </c>
    </row>
    <row r="148" spans="1:10" ht="24">
      <c r="A148" s="5" t="s">
        <v>114</v>
      </c>
      <c r="B148" s="6" t="s">
        <v>0</v>
      </c>
      <c r="C148" s="6" t="s">
        <v>113</v>
      </c>
      <c r="D148" s="6" t="s">
        <v>115</v>
      </c>
      <c r="E148" s="6" t="s">
        <v>3</v>
      </c>
      <c r="F148" s="6" t="s">
        <v>3</v>
      </c>
      <c r="G148" s="20">
        <f>G149</f>
        <v>30000</v>
      </c>
      <c r="H148" s="20">
        <f>H149</f>
        <v>8780</v>
      </c>
      <c r="I148" s="27">
        <f t="shared" si="6"/>
        <v>21220</v>
      </c>
      <c r="J148" s="28">
        <f t="shared" si="7"/>
        <v>0.29266666666666669</v>
      </c>
    </row>
    <row r="149" spans="1:10" ht="36" outlineLevel="1">
      <c r="A149" s="5" t="s">
        <v>42</v>
      </c>
      <c r="B149" s="6" t="s">
        <v>0</v>
      </c>
      <c r="C149" s="6" t="s">
        <v>113</v>
      </c>
      <c r="D149" s="6" t="s">
        <v>115</v>
      </c>
      <c r="E149" s="6" t="s">
        <v>7</v>
      </c>
      <c r="F149" s="6" t="s">
        <v>3</v>
      </c>
      <c r="G149" s="20">
        <f>G150</f>
        <v>30000</v>
      </c>
      <c r="H149" s="20">
        <f>H150</f>
        <v>8780</v>
      </c>
      <c r="I149" s="27">
        <f t="shared" si="6"/>
        <v>21220</v>
      </c>
      <c r="J149" s="28">
        <f t="shared" si="7"/>
        <v>0.29266666666666669</v>
      </c>
    </row>
    <row r="150" spans="1:10" outlineLevel="1">
      <c r="A150" s="5" t="s">
        <v>47</v>
      </c>
      <c r="B150" s="6" t="s">
        <v>0</v>
      </c>
      <c r="C150" s="6" t="s">
        <v>113</v>
      </c>
      <c r="D150" s="6" t="s">
        <v>115</v>
      </c>
      <c r="E150" s="6" t="s">
        <v>7</v>
      </c>
      <c r="F150" s="6" t="s">
        <v>48</v>
      </c>
      <c r="G150" s="22">
        <v>30000</v>
      </c>
      <c r="H150" s="22">
        <v>8780</v>
      </c>
      <c r="I150" s="27">
        <f t="shared" si="6"/>
        <v>21220</v>
      </c>
      <c r="J150" s="28">
        <f t="shared" si="7"/>
        <v>0.29266666666666669</v>
      </c>
    </row>
    <row r="151" spans="1:10">
      <c r="A151" s="33" t="s">
        <v>116</v>
      </c>
      <c r="B151" s="34" t="s">
        <v>0</v>
      </c>
      <c r="C151" s="34" t="s">
        <v>117</v>
      </c>
      <c r="D151" s="34"/>
      <c r="E151" s="34"/>
      <c r="F151" s="34"/>
      <c r="G151" s="37">
        <v>2238000</v>
      </c>
      <c r="H151" s="37">
        <v>2224197.9500000002</v>
      </c>
      <c r="I151" s="35">
        <f t="shared" si="6"/>
        <v>13802.049999999814</v>
      </c>
      <c r="J151" s="36">
        <f t="shared" si="7"/>
        <v>0.99383286416443262</v>
      </c>
    </row>
    <row r="152" spans="1:10" ht="24">
      <c r="A152" s="9" t="s">
        <v>162</v>
      </c>
      <c r="B152" s="10" t="s">
        <v>0</v>
      </c>
      <c r="C152" s="10" t="s">
        <v>117</v>
      </c>
      <c r="D152" s="10" t="s">
        <v>17</v>
      </c>
      <c r="E152" s="10" t="s">
        <v>3</v>
      </c>
      <c r="F152" s="10" t="s">
        <v>3</v>
      </c>
      <c r="G152" s="20">
        <v>2238000</v>
      </c>
      <c r="H152" s="20">
        <v>2224197.9500000002</v>
      </c>
      <c r="I152" s="27">
        <f t="shared" si="6"/>
        <v>13802.049999999814</v>
      </c>
      <c r="J152" s="28">
        <f t="shared" si="7"/>
        <v>0.99383286416443262</v>
      </c>
    </row>
    <row r="153" spans="1:10" ht="24">
      <c r="A153" s="9" t="s">
        <v>163</v>
      </c>
      <c r="B153" s="10" t="s">
        <v>0</v>
      </c>
      <c r="C153" s="10" t="s">
        <v>117</v>
      </c>
      <c r="D153" s="10" t="s">
        <v>17</v>
      </c>
      <c r="E153" s="10" t="s">
        <v>3</v>
      </c>
      <c r="F153" s="10" t="s">
        <v>3</v>
      </c>
      <c r="G153" s="20">
        <v>2238000</v>
      </c>
      <c r="H153" s="20">
        <v>2224197.9500000002</v>
      </c>
      <c r="I153" s="27">
        <f t="shared" si="6"/>
        <v>13802.049999999814</v>
      </c>
      <c r="J153" s="28">
        <f t="shared" si="7"/>
        <v>0.99383286416443262</v>
      </c>
    </row>
    <row r="154" spans="1:10" ht="24">
      <c r="A154" s="5" t="s">
        <v>118</v>
      </c>
      <c r="B154" s="6" t="s">
        <v>0</v>
      </c>
      <c r="C154" s="6" t="s">
        <v>117</v>
      </c>
      <c r="D154" s="6" t="s">
        <v>119</v>
      </c>
      <c r="E154" s="6" t="s">
        <v>3</v>
      </c>
      <c r="F154" s="6" t="s">
        <v>3</v>
      </c>
      <c r="G154" s="20">
        <v>2238000</v>
      </c>
      <c r="H154" s="20">
        <v>2224197.9500000002</v>
      </c>
      <c r="I154" s="27">
        <f t="shared" si="6"/>
        <v>13802.049999999814</v>
      </c>
      <c r="J154" s="28">
        <f t="shared" si="7"/>
        <v>0.99383286416443262</v>
      </c>
    </row>
    <row r="155" spans="1:10" outlineLevel="1">
      <c r="A155" s="5" t="s">
        <v>120</v>
      </c>
      <c r="B155" s="6" t="s">
        <v>0</v>
      </c>
      <c r="C155" s="6" t="s">
        <v>117</v>
      </c>
      <c r="D155" s="6" t="s">
        <v>119</v>
      </c>
      <c r="E155" s="6" t="s">
        <v>2</v>
      </c>
      <c r="F155" s="6" t="s">
        <v>3</v>
      </c>
      <c r="G155" s="20">
        <v>2238000</v>
      </c>
      <c r="H155" s="20">
        <v>2224197.9500000002</v>
      </c>
      <c r="I155" s="27">
        <f t="shared" si="6"/>
        <v>13802.049999999814</v>
      </c>
      <c r="J155" s="28">
        <f t="shared" si="7"/>
        <v>0.99383286416443262</v>
      </c>
    </row>
    <row r="156" spans="1:10" ht="24" outlineLevel="1">
      <c r="A156" s="5" t="s">
        <v>121</v>
      </c>
      <c r="B156" s="6" t="s">
        <v>0</v>
      </c>
      <c r="C156" s="6" t="s">
        <v>117</v>
      </c>
      <c r="D156" s="6" t="s">
        <v>119</v>
      </c>
      <c r="E156" s="6" t="s">
        <v>2</v>
      </c>
      <c r="F156" s="6" t="s">
        <v>122</v>
      </c>
      <c r="G156" s="22">
        <v>2238000</v>
      </c>
      <c r="H156" s="22">
        <v>2224197.9500000002</v>
      </c>
      <c r="I156" s="27">
        <f t="shared" si="6"/>
        <v>13802.049999999814</v>
      </c>
      <c r="J156" s="28">
        <f t="shared" si="7"/>
        <v>0.99383286416443262</v>
      </c>
    </row>
    <row r="157" spans="1:10">
      <c r="A157" s="33" t="s">
        <v>123</v>
      </c>
      <c r="B157" s="34" t="s">
        <v>0</v>
      </c>
      <c r="C157" s="34" t="s">
        <v>124</v>
      </c>
      <c r="D157" s="34"/>
      <c r="E157" s="34"/>
      <c r="F157" s="34"/>
      <c r="G157" s="37">
        <v>251360</v>
      </c>
      <c r="H157" s="37">
        <v>149600.5</v>
      </c>
      <c r="I157" s="35">
        <f t="shared" si="6"/>
        <v>101759.5</v>
      </c>
      <c r="J157" s="36">
        <f t="shared" si="7"/>
        <v>0.59516430617441118</v>
      </c>
    </row>
    <row r="158" spans="1:10" ht="24">
      <c r="A158" s="9" t="s">
        <v>164</v>
      </c>
      <c r="B158" s="10" t="s">
        <v>0</v>
      </c>
      <c r="C158" s="10" t="s">
        <v>124</v>
      </c>
      <c r="D158" s="10" t="s">
        <v>17</v>
      </c>
      <c r="E158" s="10" t="s">
        <v>3</v>
      </c>
      <c r="F158" s="10" t="s">
        <v>3</v>
      </c>
      <c r="G158" s="27">
        <f>G159+G166</f>
        <v>251360</v>
      </c>
      <c r="H158" s="27">
        <f>H159+H166</f>
        <v>149600.5</v>
      </c>
      <c r="I158" s="27">
        <f t="shared" si="6"/>
        <v>101759.5</v>
      </c>
      <c r="J158" s="28">
        <f t="shared" si="7"/>
        <v>0.59516430617441118</v>
      </c>
    </row>
    <row r="159" spans="1:10" ht="24.75">
      <c r="A159" s="50" t="s">
        <v>188</v>
      </c>
      <c r="B159" s="51" t="s">
        <v>0</v>
      </c>
      <c r="C159" s="51" t="s">
        <v>124</v>
      </c>
      <c r="D159" s="51" t="s">
        <v>17</v>
      </c>
      <c r="E159" s="51" t="s">
        <v>3</v>
      </c>
      <c r="F159" s="51" t="s">
        <v>3</v>
      </c>
      <c r="G159" s="52">
        <f>G160+G163</f>
        <v>126360</v>
      </c>
      <c r="H159" s="52">
        <f>H160+H163</f>
        <v>91373.48</v>
      </c>
      <c r="I159" s="52">
        <f t="shared" si="6"/>
        <v>34986.520000000004</v>
      </c>
      <c r="J159" s="53">
        <f t="shared" si="7"/>
        <v>0.72312029123140231</v>
      </c>
    </row>
    <row r="160" spans="1:10" ht="24">
      <c r="A160" s="9" t="s">
        <v>125</v>
      </c>
      <c r="B160" s="10" t="s">
        <v>0</v>
      </c>
      <c r="C160" s="10" t="s">
        <v>124</v>
      </c>
      <c r="D160" s="10" t="s">
        <v>126</v>
      </c>
      <c r="E160" s="10" t="s">
        <v>3</v>
      </c>
      <c r="F160" s="10" t="s">
        <v>3</v>
      </c>
      <c r="G160" s="27">
        <v>55000</v>
      </c>
      <c r="H160" s="27">
        <v>20013.48</v>
      </c>
      <c r="I160" s="27">
        <f t="shared" si="6"/>
        <v>34986.520000000004</v>
      </c>
      <c r="J160" s="28">
        <f t="shared" si="7"/>
        <v>0.36388145454545456</v>
      </c>
    </row>
    <row r="161" spans="1:10" outlineLevel="1">
      <c r="A161" s="9" t="s">
        <v>127</v>
      </c>
      <c r="B161" s="10" t="s">
        <v>0</v>
      </c>
      <c r="C161" s="10" t="s">
        <v>124</v>
      </c>
      <c r="D161" s="10" t="s">
        <v>126</v>
      </c>
      <c r="E161" s="10" t="s">
        <v>128</v>
      </c>
      <c r="F161" s="10" t="s">
        <v>3</v>
      </c>
      <c r="G161" s="27">
        <v>55000</v>
      </c>
      <c r="H161" s="27">
        <v>20013.48</v>
      </c>
      <c r="I161" s="27">
        <f t="shared" si="6"/>
        <v>34986.520000000004</v>
      </c>
      <c r="J161" s="28">
        <f t="shared" si="7"/>
        <v>0.36388145454545456</v>
      </c>
    </row>
    <row r="162" spans="1:10" ht="24" outlineLevel="1">
      <c r="A162" s="9" t="s">
        <v>129</v>
      </c>
      <c r="B162" s="10" t="s">
        <v>0</v>
      </c>
      <c r="C162" s="10" t="s">
        <v>124</v>
      </c>
      <c r="D162" s="10" t="s">
        <v>126</v>
      </c>
      <c r="E162" s="10" t="s">
        <v>128</v>
      </c>
      <c r="F162" s="10" t="s">
        <v>130</v>
      </c>
      <c r="G162" s="32">
        <v>55000</v>
      </c>
      <c r="H162" s="32">
        <v>20013.48</v>
      </c>
      <c r="I162" s="27">
        <f t="shared" si="6"/>
        <v>34986.520000000004</v>
      </c>
      <c r="J162" s="28">
        <f t="shared" si="7"/>
        <v>0.36388145454545456</v>
      </c>
    </row>
    <row r="163" spans="1:10">
      <c r="A163" s="5" t="s">
        <v>131</v>
      </c>
      <c r="B163" s="6" t="s">
        <v>0</v>
      </c>
      <c r="C163" s="6" t="s">
        <v>124</v>
      </c>
      <c r="D163" s="6" t="s">
        <v>132</v>
      </c>
      <c r="E163" s="6" t="s">
        <v>3</v>
      </c>
      <c r="F163" s="6" t="s">
        <v>3</v>
      </c>
      <c r="G163" s="32">
        <v>71360</v>
      </c>
      <c r="H163" s="32">
        <v>71360</v>
      </c>
      <c r="I163" s="27">
        <f t="shared" si="6"/>
        <v>0</v>
      </c>
      <c r="J163" s="28">
        <f t="shared" si="7"/>
        <v>1</v>
      </c>
    </row>
    <row r="164" spans="1:10" ht="36" outlineLevel="2">
      <c r="A164" s="5" t="s">
        <v>133</v>
      </c>
      <c r="B164" s="6" t="s">
        <v>0</v>
      </c>
      <c r="C164" s="6" t="s">
        <v>124</v>
      </c>
      <c r="D164" s="6" t="s">
        <v>132</v>
      </c>
      <c r="E164" s="6" t="s">
        <v>134</v>
      </c>
      <c r="F164" s="6" t="s">
        <v>3</v>
      </c>
      <c r="G164" s="32">
        <v>71360</v>
      </c>
      <c r="H164" s="32">
        <v>71360</v>
      </c>
      <c r="I164" s="27">
        <f t="shared" si="6"/>
        <v>0</v>
      </c>
      <c r="J164" s="28">
        <f t="shared" si="7"/>
        <v>1</v>
      </c>
    </row>
    <row r="165" spans="1:10" ht="36" outlineLevel="2">
      <c r="A165" s="5" t="s">
        <v>135</v>
      </c>
      <c r="B165" s="6" t="s">
        <v>0</v>
      </c>
      <c r="C165" s="6" t="s">
        <v>124</v>
      </c>
      <c r="D165" s="6" t="s">
        <v>132</v>
      </c>
      <c r="E165" s="6" t="s">
        <v>134</v>
      </c>
      <c r="F165" s="6" t="s">
        <v>136</v>
      </c>
      <c r="G165" s="32">
        <v>71360</v>
      </c>
      <c r="H165" s="32">
        <v>71360</v>
      </c>
      <c r="I165" s="27">
        <f t="shared" si="6"/>
        <v>0</v>
      </c>
      <c r="J165" s="28">
        <f t="shared" si="7"/>
        <v>1</v>
      </c>
    </row>
    <row r="166" spans="1:10" ht="36">
      <c r="A166" s="9" t="s">
        <v>137</v>
      </c>
      <c r="B166" s="10" t="s">
        <v>0</v>
      </c>
      <c r="C166" s="10" t="s">
        <v>124</v>
      </c>
      <c r="D166" s="10" t="s">
        <v>138</v>
      </c>
      <c r="E166" s="10" t="s">
        <v>3</v>
      </c>
      <c r="F166" s="10" t="s">
        <v>3</v>
      </c>
      <c r="G166" s="27">
        <v>125000</v>
      </c>
      <c r="H166" s="27">
        <v>58227.02</v>
      </c>
      <c r="I166" s="27">
        <f t="shared" si="6"/>
        <v>66772.98000000001</v>
      </c>
      <c r="J166" s="28">
        <f t="shared" si="7"/>
        <v>0.46581615999999998</v>
      </c>
    </row>
    <row r="167" spans="1:10" outlineLevel="1">
      <c r="A167" s="9" t="s">
        <v>120</v>
      </c>
      <c r="B167" s="10" t="s">
        <v>0</v>
      </c>
      <c r="C167" s="10" t="s">
        <v>124</v>
      </c>
      <c r="D167" s="10" t="s">
        <v>138</v>
      </c>
      <c r="E167" s="10" t="s">
        <v>2</v>
      </c>
      <c r="F167" s="10" t="s">
        <v>3</v>
      </c>
      <c r="G167" s="27">
        <v>125000</v>
      </c>
      <c r="H167" s="27">
        <v>58227.02</v>
      </c>
      <c r="I167" s="27">
        <f t="shared" si="6"/>
        <v>66772.98000000001</v>
      </c>
      <c r="J167" s="28">
        <f t="shared" si="7"/>
        <v>0.46581615999999998</v>
      </c>
    </row>
    <row r="168" spans="1:10" ht="24" outlineLevel="1">
      <c r="A168" s="9" t="s">
        <v>121</v>
      </c>
      <c r="B168" s="10" t="s">
        <v>0</v>
      </c>
      <c r="C168" s="10" t="s">
        <v>124</v>
      </c>
      <c r="D168" s="10" t="s">
        <v>138</v>
      </c>
      <c r="E168" s="10" t="s">
        <v>2</v>
      </c>
      <c r="F168" s="10" t="s">
        <v>122</v>
      </c>
      <c r="G168" s="32">
        <v>125000</v>
      </c>
      <c r="H168" s="32">
        <v>58227.02</v>
      </c>
      <c r="I168" s="27">
        <f t="shared" si="6"/>
        <v>66772.98000000001</v>
      </c>
      <c r="J168" s="28">
        <f t="shared" si="7"/>
        <v>0.46581615999999998</v>
      </c>
    </row>
    <row r="169" spans="1:10">
      <c r="A169" s="33" t="s">
        <v>139</v>
      </c>
      <c r="B169" s="34" t="s">
        <v>0</v>
      </c>
      <c r="C169" s="34" t="s">
        <v>140</v>
      </c>
      <c r="D169" s="34"/>
      <c r="E169" s="34"/>
      <c r="F169" s="34"/>
      <c r="G169" s="37">
        <v>5000</v>
      </c>
      <c r="H169" s="37">
        <v>3275</v>
      </c>
      <c r="I169" s="35">
        <f t="shared" si="6"/>
        <v>1725</v>
      </c>
      <c r="J169" s="36">
        <f t="shared" si="7"/>
        <v>0.65500000000000003</v>
      </c>
    </row>
    <row r="170" spans="1:10" ht="36">
      <c r="A170" s="9" t="s">
        <v>166</v>
      </c>
      <c r="B170" s="10" t="s">
        <v>0</v>
      </c>
      <c r="C170" s="10" t="s">
        <v>140</v>
      </c>
      <c r="D170" s="10" t="s">
        <v>17</v>
      </c>
      <c r="E170" s="10" t="s">
        <v>3</v>
      </c>
      <c r="F170" s="10" t="s">
        <v>3</v>
      </c>
      <c r="G170" s="20">
        <v>5000</v>
      </c>
      <c r="H170" s="20">
        <v>3275</v>
      </c>
      <c r="I170" s="27">
        <f t="shared" si="6"/>
        <v>1725</v>
      </c>
      <c r="J170" s="28">
        <f t="shared" si="7"/>
        <v>0.65500000000000003</v>
      </c>
    </row>
    <row r="171" spans="1:10" ht="72">
      <c r="A171" s="9" t="s">
        <v>167</v>
      </c>
      <c r="B171" s="10" t="s">
        <v>0</v>
      </c>
      <c r="C171" s="10" t="s">
        <v>140</v>
      </c>
      <c r="D171" s="10" t="s">
        <v>17</v>
      </c>
      <c r="E171" s="10" t="s">
        <v>3</v>
      </c>
      <c r="F171" s="10" t="s">
        <v>3</v>
      </c>
      <c r="G171" s="20">
        <v>5000</v>
      </c>
      <c r="H171" s="20">
        <v>3275</v>
      </c>
      <c r="I171" s="27">
        <f t="shared" si="6"/>
        <v>1725</v>
      </c>
      <c r="J171" s="28">
        <f t="shared" si="7"/>
        <v>0.65500000000000003</v>
      </c>
    </row>
    <row r="172" spans="1:10" ht="24">
      <c r="A172" s="5" t="s">
        <v>141</v>
      </c>
      <c r="B172" s="6" t="s">
        <v>0</v>
      </c>
      <c r="C172" s="6" t="s">
        <v>140</v>
      </c>
      <c r="D172" s="6" t="s">
        <v>142</v>
      </c>
      <c r="E172" s="6" t="s">
        <v>3</v>
      </c>
      <c r="F172" s="6" t="s">
        <v>3</v>
      </c>
      <c r="G172" s="20">
        <v>5000</v>
      </c>
      <c r="H172" s="20">
        <v>3275</v>
      </c>
      <c r="I172" s="27">
        <f t="shared" si="6"/>
        <v>1725</v>
      </c>
      <c r="J172" s="28">
        <f t="shared" si="7"/>
        <v>0.65500000000000003</v>
      </c>
    </row>
    <row r="173" spans="1:10" outlineLevel="1">
      <c r="A173" s="5" t="s">
        <v>120</v>
      </c>
      <c r="B173" s="6" t="s">
        <v>0</v>
      </c>
      <c r="C173" s="6" t="s">
        <v>140</v>
      </c>
      <c r="D173" s="6" t="s">
        <v>142</v>
      </c>
      <c r="E173" s="6" t="s">
        <v>2</v>
      </c>
      <c r="F173" s="6" t="s">
        <v>3</v>
      </c>
      <c r="G173" s="20">
        <v>5000</v>
      </c>
      <c r="H173" s="20">
        <v>3275</v>
      </c>
      <c r="I173" s="27">
        <f t="shared" si="6"/>
        <v>1725</v>
      </c>
      <c r="J173" s="28">
        <f t="shared" si="7"/>
        <v>0.65500000000000003</v>
      </c>
    </row>
    <row r="174" spans="1:10" ht="24" outlineLevel="1">
      <c r="A174" s="5" t="s">
        <v>121</v>
      </c>
      <c r="B174" s="6" t="s">
        <v>0</v>
      </c>
      <c r="C174" s="6" t="s">
        <v>140</v>
      </c>
      <c r="D174" s="6" t="s">
        <v>142</v>
      </c>
      <c r="E174" s="6" t="s">
        <v>2</v>
      </c>
      <c r="F174" s="6" t="s">
        <v>122</v>
      </c>
      <c r="G174" s="22">
        <v>5000</v>
      </c>
      <c r="H174" s="22">
        <v>3275</v>
      </c>
      <c r="I174" s="27">
        <f t="shared" si="6"/>
        <v>1725</v>
      </c>
      <c r="J174" s="28">
        <f t="shared" si="7"/>
        <v>0.65500000000000003</v>
      </c>
    </row>
  </sheetData>
  <mergeCells count="15">
    <mergeCell ref="J7:J8"/>
    <mergeCell ref="A5:J6"/>
    <mergeCell ref="G1:I1"/>
    <mergeCell ref="G2:I2"/>
    <mergeCell ref="G3:I3"/>
    <mergeCell ref="G4:I4"/>
    <mergeCell ref="H7:H8"/>
    <mergeCell ref="I7:I8"/>
    <mergeCell ref="G7:G8"/>
    <mergeCell ref="A7:A8"/>
    <mergeCell ref="B7:B8"/>
    <mergeCell ref="C7:C8"/>
    <mergeCell ref="D7:D8"/>
    <mergeCell ref="E7:E8"/>
    <mergeCell ref="F7:F8"/>
  </mergeCells>
  <pageMargins left="0.70866141732283472" right="0.51181102362204722" top="0.55118110236220474" bottom="0.55118110236220474" header="0.11811023622047245" footer="0.11811023622047245"/>
  <pageSetup paperSize="9" scale="76" fitToHeight="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3"/>
  <sheetViews>
    <sheetView zoomScale="90" zoomScaleNormal="90" workbookViewId="0">
      <selection activeCell="I12" sqref="I12"/>
    </sheetView>
  </sheetViews>
  <sheetFormatPr defaultRowHeight="15"/>
  <cols>
    <col min="1" max="1" width="42.28515625" customWidth="1"/>
    <col min="2" max="2" width="7.42578125" customWidth="1"/>
    <col min="3" max="3" width="11.28515625" customWidth="1"/>
    <col min="4" max="4" width="6.42578125" customWidth="1"/>
    <col min="5" max="5" width="10.85546875" customWidth="1"/>
    <col min="6" max="6" width="12.5703125" customWidth="1"/>
    <col min="7" max="7" width="11.5703125" customWidth="1"/>
    <col min="8" max="8" width="10.5703125" bestFit="1" customWidth="1"/>
  </cols>
  <sheetData>
    <row r="1" spans="1:8">
      <c r="A1" s="1"/>
      <c r="B1" s="24"/>
      <c r="C1" s="24"/>
      <c r="D1" s="24"/>
      <c r="E1" s="106" t="s">
        <v>184</v>
      </c>
      <c r="F1" s="106"/>
      <c r="G1" s="106"/>
    </row>
    <row r="2" spans="1:8" ht="15" customHeight="1">
      <c r="A2" s="1"/>
      <c r="B2" s="26"/>
      <c r="C2" s="26"/>
      <c r="D2" s="26"/>
      <c r="E2" s="107" t="s">
        <v>6</v>
      </c>
      <c r="F2" s="107"/>
      <c r="G2" s="107"/>
    </row>
    <row r="3" spans="1:8">
      <c r="A3" s="1"/>
      <c r="B3" s="24"/>
      <c r="C3" s="24"/>
      <c r="D3" s="24"/>
      <c r="E3" s="106" t="s">
        <v>4</v>
      </c>
      <c r="F3" s="106"/>
      <c r="G3" s="106"/>
    </row>
    <row r="4" spans="1:8" ht="13.9" customHeight="1">
      <c r="A4" s="1"/>
      <c r="B4" s="24"/>
      <c r="C4" s="24"/>
      <c r="D4" s="24"/>
      <c r="E4" s="106" t="s">
        <v>189</v>
      </c>
      <c r="F4" s="106"/>
      <c r="G4" s="106"/>
    </row>
    <row r="5" spans="1:8" ht="14.45" customHeight="1">
      <c r="A5" s="104" t="s">
        <v>183</v>
      </c>
      <c r="B5" s="104"/>
      <c r="C5" s="104"/>
      <c r="D5" s="104"/>
      <c r="E5" s="104"/>
      <c r="F5" s="104"/>
      <c r="G5" s="104"/>
    </row>
    <row r="6" spans="1:8" ht="20.45" customHeight="1">
      <c r="A6" s="105"/>
      <c r="B6" s="105"/>
      <c r="C6" s="105"/>
      <c r="D6" s="105"/>
      <c r="E6" s="105"/>
      <c r="F6" s="105"/>
      <c r="G6" s="105"/>
    </row>
    <row r="7" spans="1:8" ht="14.45" customHeight="1">
      <c r="A7" s="110" t="s">
        <v>9</v>
      </c>
      <c r="B7" s="103" t="s">
        <v>11</v>
      </c>
      <c r="C7" s="103" t="s">
        <v>12</v>
      </c>
      <c r="D7" s="103" t="s">
        <v>13</v>
      </c>
      <c r="E7" s="103" t="s">
        <v>143</v>
      </c>
      <c r="F7" s="108" t="s">
        <v>179</v>
      </c>
      <c r="G7" s="103" t="s">
        <v>181</v>
      </c>
    </row>
    <row r="8" spans="1:8" ht="24" customHeight="1">
      <c r="A8" s="110"/>
      <c r="B8" s="103"/>
      <c r="C8" s="103"/>
      <c r="D8" s="103"/>
      <c r="E8" s="103"/>
      <c r="F8" s="109"/>
      <c r="G8" s="103"/>
    </row>
    <row r="9" spans="1:8" ht="37.15" customHeight="1">
      <c r="A9" s="29" t="s">
        <v>15</v>
      </c>
      <c r="B9" s="30" t="s">
        <v>16</v>
      </c>
      <c r="C9" s="30" t="s">
        <v>17</v>
      </c>
      <c r="D9" s="30" t="s">
        <v>3</v>
      </c>
      <c r="E9" s="31">
        <v>13573535</v>
      </c>
      <c r="F9" s="20">
        <v>10942947.26</v>
      </c>
      <c r="G9" s="27">
        <f>E9-F9</f>
        <v>2630587.7400000002</v>
      </c>
      <c r="H9" s="23"/>
    </row>
    <row r="10" spans="1:8" ht="48">
      <c r="A10" s="7" t="s">
        <v>18</v>
      </c>
      <c r="B10" s="8" t="s">
        <v>19</v>
      </c>
      <c r="C10" s="8" t="s">
        <v>17</v>
      </c>
      <c r="D10" s="8" t="s">
        <v>3</v>
      </c>
      <c r="E10" s="21">
        <v>72000</v>
      </c>
      <c r="F10" s="21">
        <v>72000</v>
      </c>
      <c r="G10" s="27">
        <f t="shared" ref="G10:G73" si="0">E10-F10</f>
        <v>0</v>
      </c>
    </row>
    <row r="11" spans="1:8" ht="24">
      <c r="A11" s="5" t="s">
        <v>20</v>
      </c>
      <c r="B11" s="6" t="s">
        <v>19</v>
      </c>
      <c r="C11" s="6" t="s">
        <v>21</v>
      </c>
      <c r="D11" s="6" t="s">
        <v>3</v>
      </c>
      <c r="E11" s="20">
        <v>72000</v>
      </c>
      <c r="F11" s="20">
        <v>72000</v>
      </c>
      <c r="G11" s="27">
        <f t="shared" si="0"/>
        <v>0</v>
      </c>
    </row>
    <row r="12" spans="1:8" ht="48">
      <c r="A12" s="5" t="s">
        <v>145</v>
      </c>
      <c r="B12" s="6" t="s">
        <v>19</v>
      </c>
      <c r="C12" s="6" t="s">
        <v>21</v>
      </c>
      <c r="D12" s="6" t="s">
        <v>3</v>
      </c>
      <c r="E12" s="20">
        <v>72000</v>
      </c>
      <c r="F12" s="20">
        <v>72000</v>
      </c>
      <c r="G12" s="27">
        <f t="shared" si="0"/>
        <v>0</v>
      </c>
    </row>
    <row r="13" spans="1:8" ht="48">
      <c r="A13" s="5" t="s">
        <v>147</v>
      </c>
      <c r="B13" s="6" t="s">
        <v>19</v>
      </c>
      <c r="C13" s="6" t="s">
        <v>21</v>
      </c>
      <c r="D13" s="6" t="s">
        <v>3</v>
      </c>
      <c r="E13" s="20">
        <v>72000</v>
      </c>
      <c r="F13" s="20">
        <v>72000</v>
      </c>
      <c r="G13" s="27">
        <f t="shared" si="0"/>
        <v>0</v>
      </c>
    </row>
    <row r="14" spans="1:8" ht="48">
      <c r="A14" s="5" t="s">
        <v>22</v>
      </c>
      <c r="B14" s="6" t="s">
        <v>19</v>
      </c>
      <c r="C14" s="6" t="s">
        <v>21</v>
      </c>
      <c r="D14" s="6" t="s">
        <v>23</v>
      </c>
      <c r="E14" s="20">
        <f>E15</f>
        <v>72000</v>
      </c>
      <c r="F14" s="20">
        <f>F15</f>
        <v>72000</v>
      </c>
      <c r="G14" s="27">
        <f t="shared" si="0"/>
        <v>0</v>
      </c>
    </row>
    <row r="15" spans="1:8">
      <c r="A15" s="5" t="s">
        <v>24</v>
      </c>
      <c r="B15" s="6" t="s">
        <v>19</v>
      </c>
      <c r="C15" s="6" t="s">
        <v>21</v>
      </c>
      <c r="D15" s="6" t="s">
        <v>23</v>
      </c>
      <c r="E15" s="22">
        <v>72000</v>
      </c>
      <c r="F15" s="22">
        <v>72000</v>
      </c>
      <c r="G15" s="27">
        <f t="shared" si="0"/>
        <v>0</v>
      </c>
    </row>
    <row r="16" spans="1:8" ht="60">
      <c r="A16" s="7" t="s">
        <v>26</v>
      </c>
      <c r="B16" s="8" t="s">
        <v>27</v>
      </c>
      <c r="C16" s="8" t="s">
        <v>17</v>
      </c>
      <c r="D16" s="8" t="s">
        <v>3</v>
      </c>
      <c r="E16" s="21">
        <v>3357793</v>
      </c>
      <c r="F16" s="21">
        <v>3167324.1</v>
      </c>
      <c r="G16" s="27">
        <f t="shared" si="0"/>
        <v>190468.89999999991</v>
      </c>
    </row>
    <row r="17" spans="1:7" ht="48">
      <c r="A17" s="9" t="s">
        <v>145</v>
      </c>
      <c r="B17" s="10" t="s">
        <v>27</v>
      </c>
      <c r="C17" s="10" t="s">
        <v>17</v>
      </c>
      <c r="D17" s="10" t="s">
        <v>3</v>
      </c>
      <c r="E17" s="20">
        <v>3357793</v>
      </c>
      <c r="F17" s="27">
        <v>3167324.1</v>
      </c>
      <c r="G17" s="27">
        <f t="shared" si="0"/>
        <v>190468.89999999991</v>
      </c>
    </row>
    <row r="18" spans="1:7" ht="48">
      <c r="A18" s="9" t="s">
        <v>146</v>
      </c>
      <c r="B18" s="10" t="s">
        <v>27</v>
      </c>
      <c r="C18" s="10" t="s">
        <v>17</v>
      </c>
      <c r="D18" s="10" t="s">
        <v>3</v>
      </c>
      <c r="E18" s="20">
        <v>3357793</v>
      </c>
      <c r="F18" s="27">
        <v>3167324.1</v>
      </c>
      <c r="G18" s="27">
        <f t="shared" si="0"/>
        <v>190468.89999999991</v>
      </c>
    </row>
    <row r="19" spans="1:7">
      <c r="A19" s="5" t="s">
        <v>28</v>
      </c>
      <c r="B19" s="6" t="s">
        <v>27</v>
      </c>
      <c r="C19" s="6" t="s">
        <v>29</v>
      </c>
      <c r="D19" s="6" t="s">
        <v>3</v>
      </c>
      <c r="E19" s="20">
        <v>2921298.59</v>
      </c>
      <c r="F19" s="20">
        <v>2730829.69</v>
      </c>
      <c r="G19" s="27">
        <f t="shared" si="0"/>
        <v>190468.89999999991</v>
      </c>
    </row>
    <row r="20" spans="1:7" ht="24">
      <c r="A20" s="5" t="s">
        <v>30</v>
      </c>
      <c r="B20" s="6" t="s">
        <v>27</v>
      </c>
      <c r="C20" s="6" t="s">
        <v>29</v>
      </c>
      <c r="D20" s="6" t="s">
        <v>31</v>
      </c>
      <c r="E20" s="20">
        <f>E21</f>
        <v>1187554.06</v>
      </c>
      <c r="F20" s="20">
        <f>F21</f>
        <v>1187364.26</v>
      </c>
      <c r="G20" s="27">
        <f t="shared" si="0"/>
        <v>189.80000000004657</v>
      </c>
    </row>
    <row r="21" spans="1:7">
      <c r="A21" s="5" t="s">
        <v>32</v>
      </c>
      <c r="B21" s="6" t="s">
        <v>27</v>
      </c>
      <c r="C21" s="6" t="s">
        <v>29</v>
      </c>
      <c r="D21" s="6" t="s">
        <v>31</v>
      </c>
      <c r="E21" s="22">
        <v>1187554.06</v>
      </c>
      <c r="F21" s="22">
        <v>1187364.26</v>
      </c>
      <c r="G21" s="27">
        <f t="shared" si="0"/>
        <v>189.80000000004657</v>
      </c>
    </row>
    <row r="22" spans="1:7" ht="36">
      <c r="A22" s="5" t="s">
        <v>172</v>
      </c>
      <c r="B22" s="19" t="s">
        <v>27</v>
      </c>
      <c r="C22" s="19" t="s">
        <v>29</v>
      </c>
      <c r="D22" s="19" t="s">
        <v>170</v>
      </c>
      <c r="E22" s="22">
        <v>156.66999999999999</v>
      </c>
      <c r="F22" s="22">
        <v>156.66999999999999</v>
      </c>
      <c r="G22" s="27">
        <f t="shared" si="0"/>
        <v>0</v>
      </c>
    </row>
    <row r="23" spans="1:7">
      <c r="A23" s="5" t="s">
        <v>173</v>
      </c>
      <c r="B23" s="19" t="s">
        <v>27</v>
      </c>
      <c r="C23" s="19" t="s">
        <v>29</v>
      </c>
      <c r="D23" s="19" t="s">
        <v>170</v>
      </c>
      <c r="E23" s="22">
        <v>156.66999999999999</v>
      </c>
      <c r="F23" s="22">
        <v>156.66999999999999</v>
      </c>
      <c r="G23" s="27">
        <f t="shared" si="0"/>
        <v>0</v>
      </c>
    </row>
    <row r="24" spans="1:7" ht="48">
      <c r="A24" s="5" t="s">
        <v>34</v>
      </c>
      <c r="B24" s="6" t="s">
        <v>27</v>
      </c>
      <c r="C24" s="6" t="s">
        <v>29</v>
      </c>
      <c r="D24" s="6" t="s">
        <v>35</v>
      </c>
      <c r="E24" s="20">
        <f>E25</f>
        <v>349173.53</v>
      </c>
      <c r="F24" s="20">
        <f>F25</f>
        <v>348934.42</v>
      </c>
      <c r="G24" s="27">
        <f t="shared" si="0"/>
        <v>239.11000000004424</v>
      </c>
    </row>
    <row r="25" spans="1:7">
      <c r="A25" s="5" t="s">
        <v>36</v>
      </c>
      <c r="B25" s="6" t="s">
        <v>27</v>
      </c>
      <c r="C25" s="6" t="s">
        <v>29</v>
      </c>
      <c r="D25" s="6" t="s">
        <v>35</v>
      </c>
      <c r="E25" s="22">
        <v>349173.53</v>
      </c>
      <c r="F25" s="22">
        <v>348934.42</v>
      </c>
      <c r="G25" s="27">
        <f t="shared" si="0"/>
        <v>239.11000000004424</v>
      </c>
    </row>
    <row r="26" spans="1:7" ht="24">
      <c r="A26" s="5" t="s">
        <v>38</v>
      </c>
      <c r="B26" s="6" t="s">
        <v>27</v>
      </c>
      <c r="C26" s="6" t="s">
        <v>29</v>
      </c>
      <c r="D26" s="6" t="s">
        <v>39</v>
      </c>
      <c r="E26" s="20">
        <f>E27</f>
        <v>40000</v>
      </c>
      <c r="F26" s="20">
        <f>F27</f>
        <v>32744.06</v>
      </c>
      <c r="G26" s="27">
        <f t="shared" si="0"/>
        <v>7255.9399999999987</v>
      </c>
    </row>
    <row r="27" spans="1:7">
      <c r="A27" s="5" t="s">
        <v>40</v>
      </c>
      <c r="B27" s="6" t="s">
        <v>27</v>
      </c>
      <c r="C27" s="6" t="s">
        <v>29</v>
      </c>
      <c r="D27" s="6" t="s">
        <v>39</v>
      </c>
      <c r="E27" s="22">
        <v>40000</v>
      </c>
      <c r="F27" s="22">
        <v>32744.06</v>
      </c>
      <c r="G27" s="27">
        <f t="shared" si="0"/>
        <v>7255.9399999999987</v>
      </c>
    </row>
    <row r="28" spans="1:7" ht="36">
      <c r="A28" s="5" t="s">
        <v>42</v>
      </c>
      <c r="B28" s="6" t="s">
        <v>27</v>
      </c>
      <c r="C28" s="6" t="s">
        <v>29</v>
      </c>
      <c r="D28" s="6" t="s">
        <v>7</v>
      </c>
      <c r="E28" s="20">
        <f>E29+E31+E32+E33+E34+E35</f>
        <v>1305414.33</v>
      </c>
      <c r="F28" s="20">
        <f>F29+F31+F32+F33+F34+F35</f>
        <v>1129653.0799999998</v>
      </c>
      <c r="G28" s="27">
        <f t="shared" si="0"/>
        <v>175761.25000000023</v>
      </c>
    </row>
    <row r="29" spans="1:7">
      <c r="A29" s="5" t="s">
        <v>40</v>
      </c>
      <c r="B29" s="6" t="s">
        <v>27</v>
      </c>
      <c r="C29" s="6" t="s">
        <v>29</v>
      </c>
      <c r="D29" s="6" t="s">
        <v>7</v>
      </c>
      <c r="E29" s="22">
        <v>5000</v>
      </c>
      <c r="F29" s="22">
        <v>0</v>
      </c>
      <c r="G29" s="27">
        <f t="shared" si="0"/>
        <v>5000</v>
      </c>
    </row>
    <row r="30" spans="1:7">
      <c r="A30" s="5" t="s">
        <v>168</v>
      </c>
      <c r="B30" s="6" t="s">
        <v>27</v>
      </c>
      <c r="C30" s="6" t="s">
        <v>29</v>
      </c>
      <c r="D30" s="6" t="s">
        <v>7</v>
      </c>
      <c r="E30" s="22">
        <v>0</v>
      </c>
      <c r="F30" s="22">
        <v>0</v>
      </c>
      <c r="G30" s="27">
        <f t="shared" si="0"/>
        <v>0</v>
      </c>
    </row>
    <row r="31" spans="1:7">
      <c r="A31" s="5" t="s">
        <v>43</v>
      </c>
      <c r="B31" s="6" t="s">
        <v>27</v>
      </c>
      <c r="C31" s="6" t="s">
        <v>29</v>
      </c>
      <c r="D31" s="6" t="s">
        <v>7</v>
      </c>
      <c r="E31" s="22">
        <v>160000</v>
      </c>
      <c r="F31" s="22">
        <v>145705.96</v>
      </c>
      <c r="G31" s="27">
        <f t="shared" si="0"/>
        <v>14294.040000000008</v>
      </c>
    </row>
    <row r="32" spans="1:7">
      <c r="A32" s="5" t="s">
        <v>45</v>
      </c>
      <c r="B32" s="6" t="s">
        <v>27</v>
      </c>
      <c r="C32" s="6" t="s">
        <v>29</v>
      </c>
      <c r="D32" s="6" t="s">
        <v>7</v>
      </c>
      <c r="E32" s="22">
        <v>240216.52</v>
      </c>
      <c r="F32" s="22">
        <v>224233.32</v>
      </c>
      <c r="G32" s="27">
        <f t="shared" si="0"/>
        <v>15983.199999999983</v>
      </c>
    </row>
    <row r="33" spans="1:7">
      <c r="A33" s="5" t="s">
        <v>47</v>
      </c>
      <c r="B33" s="6" t="s">
        <v>27</v>
      </c>
      <c r="C33" s="6" t="s">
        <v>29</v>
      </c>
      <c r="D33" s="6" t="s">
        <v>7</v>
      </c>
      <c r="E33" s="22">
        <v>419843.33</v>
      </c>
      <c r="F33" s="22">
        <v>372862.93</v>
      </c>
      <c r="G33" s="27">
        <f t="shared" si="0"/>
        <v>46980.400000000023</v>
      </c>
    </row>
    <row r="34" spans="1:7">
      <c r="A34" s="5" t="s">
        <v>49</v>
      </c>
      <c r="B34" s="6" t="s">
        <v>27</v>
      </c>
      <c r="C34" s="6" t="s">
        <v>29</v>
      </c>
      <c r="D34" s="6" t="s">
        <v>7</v>
      </c>
      <c r="E34" s="22">
        <v>215494.48</v>
      </c>
      <c r="F34" s="22">
        <v>208077.08</v>
      </c>
      <c r="G34" s="27">
        <f t="shared" si="0"/>
        <v>7417.4000000000233</v>
      </c>
    </row>
    <row r="35" spans="1:7" ht="24">
      <c r="A35" s="5" t="s">
        <v>50</v>
      </c>
      <c r="B35" s="6" t="s">
        <v>27</v>
      </c>
      <c r="C35" s="6" t="s">
        <v>29</v>
      </c>
      <c r="D35" s="6" t="s">
        <v>7</v>
      </c>
      <c r="E35" s="22">
        <v>264860</v>
      </c>
      <c r="F35" s="22">
        <v>178773.79</v>
      </c>
      <c r="G35" s="27">
        <f t="shared" si="0"/>
        <v>86086.209999999992</v>
      </c>
    </row>
    <row r="36" spans="1:7">
      <c r="A36" s="5" t="s">
        <v>52</v>
      </c>
      <c r="B36" s="6" t="s">
        <v>27</v>
      </c>
      <c r="C36" s="6" t="s">
        <v>29</v>
      </c>
      <c r="D36" s="6" t="s">
        <v>8</v>
      </c>
      <c r="E36" s="20">
        <f>E37</f>
        <v>13939.79</v>
      </c>
      <c r="F36" s="20">
        <f>F37</f>
        <v>10087.64</v>
      </c>
      <c r="G36" s="27">
        <f t="shared" si="0"/>
        <v>3852.1500000000015</v>
      </c>
    </row>
    <row r="37" spans="1:7">
      <c r="A37" s="5" t="s">
        <v>24</v>
      </c>
      <c r="B37" s="6" t="s">
        <v>27</v>
      </c>
      <c r="C37" s="6" t="s">
        <v>29</v>
      </c>
      <c r="D37" s="6" t="s">
        <v>8</v>
      </c>
      <c r="E37" s="22">
        <v>13939.79</v>
      </c>
      <c r="F37" s="22">
        <v>10087.64</v>
      </c>
      <c r="G37" s="27">
        <f t="shared" si="0"/>
        <v>3852.1500000000015</v>
      </c>
    </row>
    <row r="38" spans="1:7">
      <c r="A38" s="5" t="s">
        <v>53</v>
      </c>
      <c r="B38" s="6" t="s">
        <v>27</v>
      </c>
      <c r="C38" s="6" t="s">
        <v>29</v>
      </c>
      <c r="D38" s="6" t="s">
        <v>54</v>
      </c>
      <c r="E38" s="20">
        <f>E39</f>
        <v>25060.21</v>
      </c>
      <c r="F38" s="20">
        <f>F39</f>
        <v>21889.56</v>
      </c>
      <c r="G38" s="27">
        <f t="shared" si="0"/>
        <v>3170.6499999999978</v>
      </c>
    </row>
    <row r="39" spans="1:7">
      <c r="A39" s="5" t="s">
        <v>24</v>
      </c>
      <c r="B39" s="6" t="s">
        <v>27</v>
      </c>
      <c r="C39" s="6" t="s">
        <v>29</v>
      </c>
      <c r="D39" s="6" t="s">
        <v>54</v>
      </c>
      <c r="E39" s="22">
        <v>25060.21</v>
      </c>
      <c r="F39" s="22">
        <v>21889.56</v>
      </c>
      <c r="G39" s="27">
        <f t="shared" si="0"/>
        <v>3170.6499999999978</v>
      </c>
    </row>
    <row r="40" spans="1:7" ht="36">
      <c r="A40" s="5" t="s">
        <v>55</v>
      </c>
      <c r="B40" s="6" t="s">
        <v>27</v>
      </c>
      <c r="C40" s="6" t="s">
        <v>56</v>
      </c>
      <c r="D40" s="6" t="s">
        <v>3</v>
      </c>
      <c r="E40" s="20">
        <v>436494.41</v>
      </c>
      <c r="F40" s="20">
        <v>436494.41</v>
      </c>
      <c r="G40" s="27">
        <f t="shared" si="0"/>
        <v>0</v>
      </c>
    </row>
    <row r="41" spans="1:7" ht="24">
      <c r="A41" s="5" t="s">
        <v>30</v>
      </c>
      <c r="B41" s="6" t="s">
        <v>27</v>
      </c>
      <c r="C41" s="6" t="s">
        <v>56</v>
      </c>
      <c r="D41" s="6" t="s">
        <v>31</v>
      </c>
      <c r="E41" s="20">
        <f>E42</f>
        <v>336176.94</v>
      </c>
      <c r="F41" s="20">
        <f>F42</f>
        <v>336176.94</v>
      </c>
      <c r="G41" s="27">
        <f t="shared" si="0"/>
        <v>0</v>
      </c>
    </row>
    <row r="42" spans="1:7">
      <c r="A42" s="5" t="s">
        <v>32</v>
      </c>
      <c r="B42" s="6" t="s">
        <v>27</v>
      </c>
      <c r="C42" s="6" t="s">
        <v>56</v>
      </c>
      <c r="D42" s="6" t="s">
        <v>31</v>
      </c>
      <c r="E42" s="22">
        <v>336176.94</v>
      </c>
      <c r="F42" s="22">
        <v>336176.94</v>
      </c>
      <c r="G42" s="27">
        <f t="shared" si="0"/>
        <v>0</v>
      </c>
    </row>
    <row r="43" spans="1:7" ht="48">
      <c r="A43" s="5" t="s">
        <v>34</v>
      </c>
      <c r="B43" s="6" t="s">
        <v>27</v>
      </c>
      <c r="C43" s="6" t="s">
        <v>56</v>
      </c>
      <c r="D43" s="6" t="s">
        <v>35</v>
      </c>
      <c r="E43" s="20">
        <f>E44</f>
        <v>100317.47</v>
      </c>
      <c r="F43" s="20">
        <f>F44</f>
        <v>100317.47</v>
      </c>
      <c r="G43" s="27">
        <f t="shared" si="0"/>
        <v>0</v>
      </c>
    </row>
    <row r="44" spans="1:7">
      <c r="A44" s="5" t="s">
        <v>36</v>
      </c>
      <c r="B44" s="6" t="s">
        <v>27</v>
      </c>
      <c r="C44" s="6" t="s">
        <v>56</v>
      </c>
      <c r="D44" s="6" t="s">
        <v>35</v>
      </c>
      <c r="E44" s="22">
        <v>100317.47</v>
      </c>
      <c r="F44" s="22">
        <v>100317.47</v>
      </c>
      <c r="G44" s="27">
        <f t="shared" si="0"/>
        <v>0</v>
      </c>
    </row>
    <row r="45" spans="1:7">
      <c r="A45" s="7" t="s">
        <v>57</v>
      </c>
      <c r="B45" s="8" t="s">
        <v>58</v>
      </c>
      <c r="C45" s="8" t="s">
        <v>17</v>
      </c>
      <c r="D45" s="8" t="s">
        <v>3</v>
      </c>
      <c r="E45" s="21">
        <v>23634</v>
      </c>
      <c r="F45" s="21">
        <v>0</v>
      </c>
      <c r="G45" s="27">
        <f t="shared" si="0"/>
        <v>23634</v>
      </c>
    </row>
    <row r="46" spans="1:7" ht="48">
      <c r="A46" s="9" t="s">
        <v>145</v>
      </c>
      <c r="B46" s="10" t="s">
        <v>58</v>
      </c>
      <c r="C46" s="10" t="s">
        <v>17</v>
      </c>
      <c r="D46" s="10" t="s">
        <v>3</v>
      </c>
      <c r="E46" s="20">
        <v>23634</v>
      </c>
      <c r="F46" s="20">
        <v>0</v>
      </c>
      <c r="G46" s="27">
        <f t="shared" si="0"/>
        <v>23634</v>
      </c>
    </row>
    <row r="47" spans="1:7" ht="48">
      <c r="A47" s="9" t="s">
        <v>148</v>
      </c>
      <c r="B47" s="10" t="s">
        <v>58</v>
      </c>
      <c r="C47" s="10" t="s">
        <v>17</v>
      </c>
      <c r="D47" s="10" t="s">
        <v>3</v>
      </c>
      <c r="E47" s="20">
        <v>23634</v>
      </c>
      <c r="F47" s="20">
        <v>0</v>
      </c>
      <c r="G47" s="27">
        <f t="shared" si="0"/>
        <v>23634</v>
      </c>
    </row>
    <row r="48" spans="1:7" ht="24">
      <c r="A48" s="5" t="s">
        <v>59</v>
      </c>
      <c r="B48" s="6" t="s">
        <v>58</v>
      </c>
      <c r="C48" s="6" t="s">
        <v>60</v>
      </c>
      <c r="D48" s="6" t="s">
        <v>3</v>
      </c>
      <c r="E48" s="20">
        <v>23634</v>
      </c>
      <c r="F48" s="20">
        <v>0</v>
      </c>
      <c r="G48" s="27">
        <f t="shared" si="0"/>
        <v>23634</v>
      </c>
    </row>
    <row r="49" spans="1:7">
      <c r="A49" s="5" t="s">
        <v>61</v>
      </c>
      <c r="B49" s="6" t="s">
        <v>58</v>
      </c>
      <c r="C49" s="6" t="s">
        <v>60</v>
      </c>
      <c r="D49" s="6" t="s">
        <v>62</v>
      </c>
      <c r="E49" s="20">
        <v>23634</v>
      </c>
      <c r="F49" s="20">
        <v>0</v>
      </c>
      <c r="G49" s="27">
        <f t="shared" si="0"/>
        <v>23634</v>
      </c>
    </row>
    <row r="50" spans="1:7">
      <c r="A50" s="5" t="s">
        <v>24</v>
      </c>
      <c r="B50" s="6" t="s">
        <v>58</v>
      </c>
      <c r="C50" s="6" t="s">
        <v>60</v>
      </c>
      <c r="D50" s="6" t="s">
        <v>62</v>
      </c>
      <c r="E50" s="22">
        <v>23634</v>
      </c>
      <c r="F50" s="22">
        <v>0</v>
      </c>
      <c r="G50" s="27">
        <f t="shared" si="0"/>
        <v>23634</v>
      </c>
    </row>
    <row r="51" spans="1:7">
      <c r="A51" s="7" t="s">
        <v>63</v>
      </c>
      <c r="B51" s="8" t="s">
        <v>64</v>
      </c>
      <c r="C51" s="8" t="s">
        <v>17</v>
      </c>
      <c r="D51" s="8" t="s">
        <v>3</v>
      </c>
      <c r="E51" s="21">
        <v>80000</v>
      </c>
      <c r="F51" s="21">
        <f>F52</f>
        <v>72000</v>
      </c>
      <c r="G51" s="27">
        <f t="shared" si="0"/>
        <v>8000</v>
      </c>
    </row>
    <row r="52" spans="1:7" ht="48">
      <c r="A52" s="9" t="s">
        <v>149</v>
      </c>
      <c r="B52" s="10" t="s">
        <v>64</v>
      </c>
      <c r="C52" s="10" t="s">
        <v>17</v>
      </c>
      <c r="D52" s="10" t="s">
        <v>3</v>
      </c>
      <c r="E52" s="20">
        <v>80000</v>
      </c>
      <c r="F52" s="20">
        <v>72000</v>
      </c>
      <c r="G52" s="27">
        <f t="shared" si="0"/>
        <v>8000</v>
      </c>
    </row>
    <row r="53" spans="1:7" ht="48">
      <c r="A53" s="9" t="s">
        <v>146</v>
      </c>
      <c r="B53" s="10" t="s">
        <v>64</v>
      </c>
      <c r="C53" s="10" t="s">
        <v>17</v>
      </c>
      <c r="D53" s="10" t="s">
        <v>3</v>
      </c>
      <c r="E53" s="20">
        <v>80000</v>
      </c>
      <c r="F53" s="20">
        <v>72000</v>
      </c>
      <c r="G53" s="27">
        <f t="shared" si="0"/>
        <v>8000</v>
      </c>
    </row>
    <row r="54" spans="1:7" ht="24">
      <c r="A54" s="5" t="s">
        <v>65</v>
      </c>
      <c r="B54" s="6" t="s">
        <v>64</v>
      </c>
      <c r="C54" s="6" t="s">
        <v>66</v>
      </c>
      <c r="D54" s="6" t="s">
        <v>3</v>
      </c>
      <c r="E54" s="20">
        <v>80000</v>
      </c>
      <c r="F54" s="20">
        <v>72000</v>
      </c>
      <c r="G54" s="27">
        <f t="shared" si="0"/>
        <v>8000</v>
      </c>
    </row>
    <row r="55" spans="1:7" ht="36">
      <c r="A55" s="5" t="s">
        <v>42</v>
      </c>
      <c r="B55" s="6" t="s">
        <v>64</v>
      </c>
      <c r="C55" s="6" t="s">
        <v>66</v>
      </c>
      <c r="D55" s="6" t="s">
        <v>7</v>
      </c>
      <c r="E55" s="20">
        <v>80000</v>
      </c>
      <c r="F55" s="20">
        <v>72000</v>
      </c>
      <c r="G55" s="27">
        <f t="shared" si="0"/>
        <v>8000</v>
      </c>
    </row>
    <row r="56" spans="1:7">
      <c r="A56" s="5" t="s">
        <v>67</v>
      </c>
      <c r="B56" s="6" t="s">
        <v>64</v>
      </c>
      <c r="C56" s="6" t="s">
        <v>66</v>
      </c>
      <c r="D56" s="6" t="s">
        <v>7</v>
      </c>
      <c r="E56" s="22">
        <v>20000</v>
      </c>
      <c r="F56" s="22">
        <v>12000</v>
      </c>
      <c r="G56" s="27">
        <f t="shared" si="0"/>
        <v>8000</v>
      </c>
    </row>
    <row r="57" spans="1:7">
      <c r="A57" s="5" t="s">
        <v>47</v>
      </c>
      <c r="B57" s="6" t="s">
        <v>64</v>
      </c>
      <c r="C57" s="6" t="s">
        <v>66</v>
      </c>
      <c r="D57" s="6" t="s">
        <v>7</v>
      </c>
      <c r="E57" s="22">
        <v>30000</v>
      </c>
      <c r="F57" s="22">
        <v>30000</v>
      </c>
      <c r="G57" s="27">
        <f t="shared" si="0"/>
        <v>0</v>
      </c>
    </row>
    <row r="58" spans="1:7">
      <c r="A58" s="5" t="s">
        <v>24</v>
      </c>
      <c r="B58" s="6" t="s">
        <v>64</v>
      </c>
      <c r="C58" s="6" t="s">
        <v>66</v>
      </c>
      <c r="D58" s="6" t="s">
        <v>7</v>
      </c>
      <c r="E58" s="22">
        <v>30000</v>
      </c>
      <c r="F58" s="22">
        <v>30000</v>
      </c>
      <c r="G58" s="27">
        <f t="shared" si="0"/>
        <v>0</v>
      </c>
    </row>
    <row r="59" spans="1:7" ht="24">
      <c r="A59" s="7" t="s">
        <v>69</v>
      </c>
      <c r="B59" s="8" t="s">
        <v>70</v>
      </c>
      <c r="C59" s="8" t="s">
        <v>17</v>
      </c>
      <c r="D59" s="8" t="s">
        <v>3</v>
      </c>
      <c r="E59" s="21">
        <v>91557</v>
      </c>
      <c r="F59" s="21">
        <v>91557</v>
      </c>
      <c r="G59" s="27">
        <f t="shared" si="0"/>
        <v>0</v>
      </c>
    </row>
    <row r="60" spans="1:7" ht="24">
      <c r="A60" s="9" t="s">
        <v>150</v>
      </c>
      <c r="B60" s="10" t="s">
        <v>70</v>
      </c>
      <c r="C60" s="10" t="s">
        <v>17</v>
      </c>
      <c r="D60" s="10" t="s">
        <v>3</v>
      </c>
      <c r="E60" s="20">
        <v>91557</v>
      </c>
      <c r="F60" s="20">
        <v>91557</v>
      </c>
      <c r="G60" s="27">
        <f t="shared" si="0"/>
        <v>0</v>
      </c>
    </row>
    <row r="61" spans="1:7" ht="36">
      <c r="A61" s="5" t="s">
        <v>71</v>
      </c>
      <c r="B61" s="6" t="s">
        <v>70</v>
      </c>
      <c r="C61" s="6" t="s">
        <v>72</v>
      </c>
      <c r="D61" s="6" t="s">
        <v>3</v>
      </c>
      <c r="E61" s="20">
        <v>91557</v>
      </c>
      <c r="F61" s="20">
        <v>91557</v>
      </c>
      <c r="G61" s="27">
        <f t="shared" si="0"/>
        <v>0</v>
      </c>
    </row>
    <row r="62" spans="1:7" ht="24">
      <c r="A62" s="5" t="s">
        <v>30</v>
      </c>
      <c r="B62" s="6" t="s">
        <v>70</v>
      </c>
      <c r="C62" s="6" t="s">
        <v>72</v>
      </c>
      <c r="D62" s="6" t="s">
        <v>31</v>
      </c>
      <c r="E62" s="20">
        <f>E63</f>
        <v>62347.43</v>
      </c>
      <c r="F62" s="20">
        <f>F63</f>
        <v>62347.43</v>
      </c>
      <c r="G62" s="27">
        <f t="shared" si="0"/>
        <v>0</v>
      </c>
    </row>
    <row r="63" spans="1:7">
      <c r="A63" s="5" t="s">
        <v>32</v>
      </c>
      <c r="B63" s="6" t="s">
        <v>70</v>
      </c>
      <c r="C63" s="6" t="s">
        <v>72</v>
      </c>
      <c r="D63" s="6" t="s">
        <v>31</v>
      </c>
      <c r="E63" s="22">
        <v>62347.43</v>
      </c>
      <c r="F63" s="22">
        <v>62347.43</v>
      </c>
      <c r="G63" s="27">
        <f t="shared" si="0"/>
        <v>0</v>
      </c>
    </row>
    <row r="64" spans="1:7" ht="48">
      <c r="A64" s="5" t="s">
        <v>34</v>
      </c>
      <c r="B64" s="6" t="s">
        <v>70</v>
      </c>
      <c r="C64" s="6" t="s">
        <v>72</v>
      </c>
      <c r="D64" s="6" t="s">
        <v>35</v>
      </c>
      <c r="E64" s="20">
        <v>18152.57</v>
      </c>
      <c r="F64" s="20">
        <v>18152.57</v>
      </c>
      <c r="G64" s="27">
        <f t="shared" si="0"/>
        <v>0</v>
      </c>
    </row>
    <row r="65" spans="1:7">
      <c r="A65" s="5" t="s">
        <v>36</v>
      </c>
      <c r="B65" s="6" t="s">
        <v>70</v>
      </c>
      <c r="C65" s="6" t="s">
        <v>72</v>
      </c>
      <c r="D65" s="6" t="s">
        <v>35</v>
      </c>
      <c r="E65" s="22">
        <v>18152.57</v>
      </c>
      <c r="F65" s="22">
        <v>18152.57</v>
      </c>
      <c r="G65" s="27">
        <f t="shared" si="0"/>
        <v>0</v>
      </c>
    </row>
    <row r="66" spans="1:7" ht="24">
      <c r="A66" s="5" t="s">
        <v>38</v>
      </c>
      <c r="B66" s="6" t="s">
        <v>70</v>
      </c>
      <c r="C66" s="6" t="s">
        <v>72</v>
      </c>
      <c r="D66" s="6" t="s">
        <v>39</v>
      </c>
      <c r="E66" s="20">
        <v>3000</v>
      </c>
      <c r="F66" s="20">
        <v>3000</v>
      </c>
      <c r="G66" s="27">
        <f t="shared" si="0"/>
        <v>0</v>
      </c>
    </row>
    <row r="67" spans="1:7">
      <c r="A67" s="5" t="s">
        <v>40</v>
      </c>
      <c r="B67" s="6" t="s">
        <v>70</v>
      </c>
      <c r="C67" s="6" t="s">
        <v>72</v>
      </c>
      <c r="D67" s="6" t="s">
        <v>39</v>
      </c>
      <c r="E67" s="22">
        <v>3000</v>
      </c>
      <c r="F67" s="22">
        <v>3000</v>
      </c>
      <c r="G67" s="27">
        <f t="shared" si="0"/>
        <v>0</v>
      </c>
    </row>
    <row r="68" spans="1:7" ht="36">
      <c r="A68" s="5" t="s">
        <v>42</v>
      </c>
      <c r="B68" s="6" t="s">
        <v>70</v>
      </c>
      <c r="C68" s="6" t="s">
        <v>72</v>
      </c>
      <c r="D68" s="6" t="s">
        <v>7</v>
      </c>
      <c r="E68" s="20">
        <v>8057</v>
      </c>
      <c r="F68" s="20">
        <v>8057</v>
      </c>
      <c r="G68" s="27">
        <f t="shared" si="0"/>
        <v>0</v>
      </c>
    </row>
    <row r="69" spans="1:7">
      <c r="A69" s="5" t="s">
        <v>43</v>
      </c>
      <c r="B69" s="6" t="s">
        <v>70</v>
      </c>
      <c r="C69" s="6" t="s">
        <v>72</v>
      </c>
      <c r="D69" s="6" t="s">
        <v>7</v>
      </c>
      <c r="E69" s="22">
        <v>5301</v>
      </c>
      <c r="F69" s="22">
        <v>5301</v>
      </c>
      <c r="G69" s="27">
        <f t="shared" si="0"/>
        <v>0</v>
      </c>
    </row>
    <row r="70" spans="1:7" ht="24">
      <c r="A70" s="5" t="s">
        <v>50</v>
      </c>
      <c r="B70" s="6" t="s">
        <v>70</v>
      </c>
      <c r="C70" s="6" t="s">
        <v>72</v>
      </c>
      <c r="D70" s="6" t="s">
        <v>7</v>
      </c>
      <c r="E70" s="22">
        <v>2756</v>
      </c>
      <c r="F70" s="22">
        <v>2756</v>
      </c>
      <c r="G70" s="27">
        <f t="shared" si="0"/>
        <v>0</v>
      </c>
    </row>
    <row r="71" spans="1:7" ht="36">
      <c r="A71" s="7" t="s">
        <v>73</v>
      </c>
      <c r="B71" s="8" t="s">
        <v>74</v>
      </c>
      <c r="C71" s="8" t="s">
        <v>17</v>
      </c>
      <c r="D71" s="8" t="s">
        <v>3</v>
      </c>
      <c r="E71" s="21">
        <v>230047.8</v>
      </c>
      <c r="F71" s="21">
        <v>230047.8</v>
      </c>
      <c r="G71" s="27">
        <f t="shared" si="0"/>
        <v>0</v>
      </c>
    </row>
    <row r="72" spans="1:7" ht="36">
      <c r="A72" s="9" t="s">
        <v>151</v>
      </c>
      <c r="B72" s="10" t="s">
        <v>74</v>
      </c>
      <c r="C72" s="10" t="s">
        <v>17</v>
      </c>
      <c r="D72" s="10" t="s">
        <v>3</v>
      </c>
      <c r="E72" s="20">
        <f>E73</f>
        <v>230047.8</v>
      </c>
      <c r="F72" s="20">
        <f>F73</f>
        <v>230047.8</v>
      </c>
      <c r="G72" s="27">
        <f t="shared" si="0"/>
        <v>0</v>
      </c>
    </row>
    <row r="73" spans="1:7" ht="36">
      <c r="A73" s="9" t="s">
        <v>152</v>
      </c>
      <c r="B73" s="10" t="s">
        <v>74</v>
      </c>
      <c r="C73" s="10" t="s">
        <v>17</v>
      </c>
      <c r="D73" s="10" t="s">
        <v>3</v>
      </c>
      <c r="E73" s="20">
        <f>E74+E77</f>
        <v>230047.8</v>
      </c>
      <c r="F73" s="20">
        <f>F74+F77</f>
        <v>230047.8</v>
      </c>
      <c r="G73" s="27">
        <f t="shared" si="0"/>
        <v>0</v>
      </c>
    </row>
    <row r="74" spans="1:7" ht="24">
      <c r="A74" s="5" t="s">
        <v>75</v>
      </c>
      <c r="B74" s="6" t="s">
        <v>74</v>
      </c>
      <c r="C74" s="6" t="s">
        <v>76</v>
      </c>
      <c r="D74" s="6" t="s">
        <v>3</v>
      </c>
      <c r="E74" s="20">
        <f>E75</f>
        <v>205647.8</v>
      </c>
      <c r="F74" s="20">
        <f>F75</f>
        <v>205647.8</v>
      </c>
      <c r="G74" s="27">
        <f t="shared" ref="G74:G137" si="1">E74-F74</f>
        <v>0</v>
      </c>
    </row>
    <row r="75" spans="1:7" ht="36">
      <c r="A75" s="5" t="s">
        <v>42</v>
      </c>
      <c r="B75" s="6" t="s">
        <v>74</v>
      </c>
      <c r="C75" s="6" t="s">
        <v>76</v>
      </c>
      <c r="D75" s="6" t="s">
        <v>7</v>
      </c>
      <c r="E75" s="20">
        <f>E76</f>
        <v>205647.8</v>
      </c>
      <c r="F75" s="20">
        <f>F76</f>
        <v>205647.8</v>
      </c>
      <c r="G75" s="27">
        <f t="shared" si="1"/>
        <v>0</v>
      </c>
    </row>
    <row r="76" spans="1:7">
      <c r="A76" s="5" t="s">
        <v>47</v>
      </c>
      <c r="B76" s="6" t="s">
        <v>74</v>
      </c>
      <c r="C76" s="6" t="s">
        <v>76</v>
      </c>
      <c r="D76" s="6" t="s">
        <v>7</v>
      </c>
      <c r="E76" s="22">
        <v>205647.8</v>
      </c>
      <c r="F76" s="22">
        <v>205647.8</v>
      </c>
      <c r="G76" s="27">
        <f t="shared" si="1"/>
        <v>0</v>
      </c>
    </row>
    <row r="77" spans="1:7" ht="24">
      <c r="A77" s="5" t="s">
        <v>77</v>
      </c>
      <c r="B77" s="6" t="s">
        <v>74</v>
      </c>
      <c r="C77" s="6" t="s">
        <v>78</v>
      </c>
      <c r="D77" s="6" t="s">
        <v>3</v>
      </c>
      <c r="E77" s="20">
        <v>24400</v>
      </c>
      <c r="F77" s="20">
        <v>24400</v>
      </c>
      <c r="G77" s="27">
        <f t="shared" si="1"/>
        <v>0</v>
      </c>
    </row>
    <row r="78" spans="1:7" ht="36">
      <c r="A78" s="5" t="s">
        <v>42</v>
      </c>
      <c r="B78" s="6" t="s">
        <v>74</v>
      </c>
      <c r="C78" s="6" t="s">
        <v>78</v>
      </c>
      <c r="D78" s="6" t="s">
        <v>7</v>
      </c>
      <c r="E78" s="20">
        <v>24400</v>
      </c>
      <c r="F78" s="20">
        <v>24400</v>
      </c>
      <c r="G78" s="27">
        <f t="shared" si="1"/>
        <v>0</v>
      </c>
    </row>
    <row r="79" spans="1:7">
      <c r="A79" s="5" t="s">
        <v>47</v>
      </c>
      <c r="B79" s="6" t="s">
        <v>74</v>
      </c>
      <c r="C79" s="6" t="s">
        <v>78</v>
      </c>
      <c r="D79" s="6" t="s">
        <v>7</v>
      </c>
      <c r="E79" s="22">
        <v>24400</v>
      </c>
      <c r="F79" s="22">
        <v>24400</v>
      </c>
      <c r="G79" s="27">
        <f t="shared" si="1"/>
        <v>0</v>
      </c>
    </row>
    <row r="80" spans="1:7">
      <c r="A80" s="14" t="s">
        <v>79</v>
      </c>
      <c r="B80" s="15" t="s">
        <v>80</v>
      </c>
      <c r="C80" s="15" t="s">
        <v>17</v>
      </c>
      <c r="D80" s="15" t="s">
        <v>3</v>
      </c>
      <c r="E80" s="21">
        <v>0</v>
      </c>
      <c r="F80" s="21">
        <v>0</v>
      </c>
      <c r="G80" s="27">
        <f t="shared" si="1"/>
        <v>0</v>
      </c>
    </row>
    <row r="81" spans="1:7" ht="24">
      <c r="A81" s="11" t="s">
        <v>153</v>
      </c>
      <c r="B81" s="12" t="s">
        <v>80</v>
      </c>
      <c r="C81" s="12" t="s">
        <v>17</v>
      </c>
      <c r="D81" s="12" t="s">
        <v>3</v>
      </c>
      <c r="E81" s="20">
        <v>0</v>
      </c>
      <c r="F81" s="20">
        <v>0</v>
      </c>
      <c r="G81" s="27">
        <f t="shared" si="1"/>
        <v>0</v>
      </c>
    </row>
    <row r="82" spans="1:7" ht="36.75">
      <c r="A82" s="13" t="s">
        <v>154</v>
      </c>
      <c r="B82" s="12" t="s">
        <v>80</v>
      </c>
      <c r="C82" s="12" t="s">
        <v>17</v>
      </c>
      <c r="D82" s="12" t="s">
        <v>3</v>
      </c>
      <c r="E82" s="20">
        <v>0</v>
      </c>
      <c r="F82" s="20">
        <v>0</v>
      </c>
      <c r="G82" s="27">
        <f t="shared" si="1"/>
        <v>0</v>
      </c>
    </row>
    <row r="83" spans="1:7" ht="36">
      <c r="A83" s="5" t="s">
        <v>81</v>
      </c>
      <c r="B83" s="6" t="s">
        <v>80</v>
      </c>
      <c r="C83" s="6" t="s">
        <v>82</v>
      </c>
      <c r="D83" s="6" t="s">
        <v>3</v>
      </c>
      <c r="E83" s="20">
        <v>0</v>
      </c>
      <c r="F83" s="20">
        <v>0</v>
      </c>
      <c r="G83" s="27">
        <f t="shared" si="1"/>
        <v>0</v>
      </c>
    </row>
    <row r="84" spans="1:7" ht="36">
      <c r="A84" s="5" t="s">
        <v>42</v>
      </c>
      <c r="B84" s="6" t="s">
        <v>80</v>
      </c>
      <c r="C84" s="6" t="s">
        <v>82</v>
      </c>
      <c r="D84" s="6" t="s">
        <v>7</v>
      </c>
      <c r="E84" s="20">
        <v>0</v>
      </c>
      <c r="F84" s="20">
        <v>0</v>
      </c>
      <c r="G84" s="27">
        <f t="shared" si="1"/>
        <v>0</v>
      </c>
    </row>
    <row r="85" spans="1:7">
      <c r="A85" s="5" t="s">
        <v>47</v>
      </c>
      <c r="B85" s="6" t="s">
        <v>80</v>
      </c>
      <c r="C85" s="6" t="s">
        <v>82</v>
      </c>
      <c r="D85" s="6" t="s">
        <v>7</v>
      </c>
      <c r="E85" s="22">
        <v>0</v>
      </c>
      <c r="F85" s="22">
        <v>0</v>
      </c>
      <c r="G85" s="27">
        <f t="shared" si="1"/>
        <v>0</v>
      </c>
    </row>
    <row r="86" spans="1:7">
      <c r="A86" s="7" t="s">
        <v>83</v>
      </c>
      <c r="B86" s="8" t="s">
        <v>84</v>
      </c>
      <c r="C86" s="8" t="s">
        <v>17</v>
      </c>
      <c r="D86" s="8" t="s">
        <v>3</v>
      </c>
      <c r="E86" s="21">
        <f>E87</f>
        <v>2602963</v>
      </c>
      <c r="F86" s="21">
        <f>F87</f>
        <v>2076221.203</v>
      </c>
      <c r="G86" s="27">
        <f t="shared" si="1"/>
        <v>526741.79700000002</v>
      </c>
    </row>
    <row r="87" spans="1:7" ht="48">
      <c r="A87" s="5" t="s">
        <v>155</v>
      </c>
      <c r="B87" s="6" t="s">
        <v>84</v>
      </c>
      <c r="C87" s="6" t="s">
        <v>17</v>
      </c>
      <c r="D87" s="6" t="s">
        <v>3</v>
      </c>
      <c r="E87" s="20">
        <v>2602963</v>
      </c>
      <c r="F87" s="20">
        <v>2076221.203</v>
      </c>
      <c r="G87" s="27">
        <f t="shared" si="1"/>
        <v>526741.79700000002</v>
      </c>
    </row>
    <row r="88" spans="1:7" ht="24">
      <c r="A88" s="5" t="s">
        <v>156</v>
      </c>
      <c r="B88" s="6" t="s">
        <v>84</v>
      </c>
      <c r="C88" s="6" t="s">
        <v>17</v>
      </c>
      <c r="D88" s="6" t="s">
        <v>3</v>
      </c>
      <c r="E88" s="20">
        <f t="shared" ref="E88:F90" si="2">E89</f>
        <v>80000</v>
      </c>
      <c r="F88" s="20">
        <f t="shared" si="2"/>
        <v>80000</v>
      </c>
      <c r="G88" s="27">
        <f t="shared" si="1"/>
        <v>0</v>
      </c>
    </row>
    <row r="89" spans="1:7" ht="24">
      <c r="A89" s="5" t="s">
        <v>85</v>
      </c>
      <c r="B89" s="6" t="s">
        <v>84</v>
      </c>
      <c r="C89" s="6" t="s">
        <v>86</v>
      </c>
      <c r="D89" s="6" t="s">
        <v>3</v>
      </c>
      <c r="E89" s="20">
        <f t="shared" si="2"/>
        <v>80000</v>
      </c>
      <c r="F89" s="20">
        <f t="shared" si="2"/>
        <v>80000</v>
      </c>
      <c r="G89" s="27">
        <f t="shared" si="1"/>
        <v>0</v>
      </c>
    </row>
    <row r="90" spans="1:7" ht="36">
      <c r="A90" s="5" t="s">
        <v>42</v>
      </c>
      <c r="B90" s="6" t="s">
        <v>84</v>
      </c>
      <c r="C90" s="6" t="s">
        <v>86</v>
      </c>
      <c r="D90" s="6" t="s">
        <v>7</v>
      </c>
      <c r="E90" s="20">
        <f t="shared" si="2"/>
        <v>80000</v>
      </c>
      <c r="F90" s="20">
        <f t="shared" si="2"/>
        <v>80000</v>
      </c>
      <c r="G90" s="27">
        <f t="shared" si="1"/>
        <v>0</v>
      </c>
    </row>
    <row r="91" spans="1:7">
      <c r="A91" s="5" t="s">
        <v>47</v>
      </c>
      <c r="B91" s="6" t="s">
        <v>84</v>
      </c>
      <c r="C91" s="6" t="s">
        <v>86</v>
      </c>
      <c r="D91" s="6" t="s">
        <v>7</v>
      </c>
      <c r="E91" s="22">
        <v>80000</v>
      </c>
      <c r="F91" s="22">
        <v>80000</v>
      </c>
      <c r="G91" s="27">
        <f t="shared" si="1"/>
        <v>0</v>
      </c>
    </row>
    <row r="92" spans="1:7" ht="24">
      <c r="A92" s="5" t="s">
        <v>87</v>
      </c>
      <c r="B92" s="6" t="s">
        <v>84</v>
      </c>
      <c r="C92" s="6" t="s">
        <v>88</v>
      </c>
      <c r="D92" s="6" t="s">
        <v>3</v>
      </c>
      <c r="E92" s="20">
        <f>E93</f>
        <v>2247963</v>
      </c>
      <c r="F92" s="20">
        <f>F93</f>
        <v>1721221.2</v>
      </c>
      <c r="G92" s="27">
        <f t="shared" si="1"/>
        <v>526741.80000000005</v>
      </c>
    </row>
    <row r="93" spans="1:7" ht="36">
      <c r="A93" s="5" t="s">
        <v>42</v>
      </c>
      <c r="B93" s="6" t="s">
        <v>84</v>
      </c>
      <c r="C93" s="6" t="s">
        <v>88</v>
      </c>
      <c r="D93" s="6" t="s">
        <v>7</v>
      </c>
      <c r="E93" s="20">
        <f>E94</f>
        <v>2247963</v>
      </c>
      <c r="F93" s="20">
        <f>F94</f>
        <v>1721221.2</v>
      </c>
      <c r="G93" s="27">
        <f t="shared" si="1"/>
        <v>526741.80000000005</v>
      </c>
    </row>
    <row r="94" spans="1:7">
      <c r="A94" s="5" t="s">
        <v>45</v>
      </c>
      <c r="B94" s="6" t="s">
        <v>84</v>
      </c>
      <c r="C94" s="6" t="s">
        <v>88</v>
      </c>
      <c r="D94" s="6" t="s">
        <v>7</v>
      </c>
      <c r="E94" s="22">
        <v>2247963</v>
      </c>
      <c r="F94" s="22">
        <v>1721221.2</v>
      </c>
      <c r="G94" s="27">
        <f t="shared" si="1"/>
        <v>526741.80000000005</v>
      </c>
    </row>
    <row r="95" spans="1:7" ht="24">
      <c r="A95" s="5" t="s">
        <v>157</v>
      </c>
      <c r="B95" s="6" t="s">
        <v>84</v>
      </c>
      <c r="C95" s="6" t="s">
        <v>90</v>
      </c>
      <c r="D95" s="6" t="s">
        <v>3</v>
      </c>
      <c r="E95" s="20">
        <f>E96+E107</f>
        <v>135000</v>
      </c>
      <c r="F95" s="20">
        <f>F96+F107</f>
        <v>135000</v>
      </c>
      <c r="G95" s="27">
        <f t="shared" si="1"/>
        <v>0</v>
      </c>
    </row>
    <row r="96" spans="1:7" ht="24" customHeight="1">
      <c r="A96" s="5" t="s">
        <v>158</v>
      </c>
      <c r="B96" s="6" t="s">
        <v>84</v>
      </c>
      <c r="C96" s="6" t="s">
        <v>90</v>
      </c>
      <c r="D96" s="6" t="s">
        <v>3</v>
      </c>
      <c r="E96" s="20">
        <v>60000</v>
      </c>
      <c r="F96" s="20">
        <v>60000</v>
      </c>
      <c r="G96" s="27">
        <f t="shared" si="1"/>
        <v>0</v>
      </c>
    </row>
    <row r="97" spans="1:7" ht="24">
      <c r="A97" s="5" t="s">
        <v>89</v>
      </c>
      <c r="B97" s="6" t="s">
        <v>84</v>
      </c>
      <c r="C97" s="6" t="s">
        <v>90</v>
      </c>
      <c r="D97" s="6" t="s">
        <v>3</v>
      </c>
      <c r="E97" s="20">
        <v>60000</v>
      </c>
      <c r="F97" s="20">
        <v>60000</v>
      </c>
      <c r="G97" s="27">
        <f t="shared" si="1"/>
        <v>0</v>
      </c>
    </row>
    <row r="98" spans="1:7" ht="36">
      <c r="A98" s="5" t="s">
        <v>42</v>
      </c>
      <c r="B98" s="6" t="s">
        <v>84</v>
      </c>
      <c r="C98" s="6" t="s">
        <v>90</v>
      </c>
      <c r="D98" s="6" t="s">
        <v>7</v>
      </c>
      <c r="E98" s="20">
        <f>E99</f>
        <v>0</v>
      </c>
      <c r="F98" s="20">
        <f>F99</f>
        <v>0</v>
      </c>
      <c r="G98" s="27">
        <f t="shared" si="1"/>
        <v>0</v>
      </c>
    </row>
    <row r="99" spans="1:7">
      <c r="A99" s="5" t="s">
        <v>47</v>
      </c>
      <c r="B99" s="6" t="s">
        <v>84</v>
      </c>
      <c r="C99" s="6" t="s">
        <v>90</v>
      </c>
      <c r="D99" s="6" t="s">
        <v>7</v>
      </c>
      <c r="E99" s="22">
        <v>0</v>
      </c>
      <c r="F99" s="22">
        <v>0</v>
      </c>
      <c r="G99" s="27">
        <f t="shared" si="1"/>
        <v>0</v>
      </c>
    </row>
    <row r="100" spans="1:7" ht="48">
      <c r="A100" s="5" t="s">
        <v>91</v>
      </c>
      <c r="B100" s="6" t="s">
        <v>84</v>
      </c>
      <c r="C100" s="6" t="s">
        <v>90</v>
      </c>
      <c r="D100" s="6" t="s">
        <v>1</v>
      </c>
      <c r="E100" s="20">
        <v>0</v>
      </c>
      <c r="F100" s="20">
        <v>0</v>
      </c>
      <c r="G100" s="27">
        <f t="shared" si="1"/>
        <v>0</v>
      </c>
    </row>
    <row r="101" spans="1:7" ht="36">
      <c r="A101" s="5" t="s">
        <v>92</v>
      </c>
      <c r="B101" s="6" t="s">
        <v>84</v>
      </c>
      <c r="C101" s="6" t="s">
        <v>90</v>
      </c>
      <c r="D101" s="6" t="s">
        <v>1</v>
      </c>
      <c r="E101" s="22">
        <v>0</v>
      </c>
      <c r="F101" s="22">
        <v>0</v>
      </c>
      <c r="G101" s="27">
        <f t="shared" si="1"/>
        <v>0</v>
      </c>
    </row>
    <row r="102" spans="1:7" ht="48">
      <c r="A102" s="5" t="s">
        <v>93</v>
      </c>
      <c r="B102" s="6" t="s">
        <v>84</v>
      </c>
      <c r="C102" s="6" t="s">
        <v>90</v>
      </c>
      <c r="D102" s="6" t="s">
        <v>94</v>
      </c>
      <c r="E102" s="20">
        <f>E103</f>
        <v>60000</v>
      </c>
      <c r="F102" s="20">
        <f>F103</f>
        <v>60000</v>
      </c>
      <c r="G102" s="27">
        <f t="shared" si="1"/>
        <v>0</v>
      </c>
    </row>
    <row r="103" spans="1:7" ht="36">
      <c r="A103" s="5" t="s">
        <v>92</v>
      </c>
      <c r="B103" s="6" t="s">
        <v>84</v>
      </c>
      <c r="C103" s="6" t="s">
        <v>90</v>
      </c>
      <c r="D103" s="6" t="s">
        <v>94</v>
      </c>
      <c r="E103" s="22">
        <v>60000</v>
      </c>
      <c r="F103" s="22">
        <v>60000</v>
      </c>
      <c r="G103" s="27">
        <f t="shared" si="1"/>
        <v>0</v>
      </c>
    </row>
    <row r="104" spans="1:7" ht="36">
      <c r="A104" s="5" t="s">
        <v>95</v>
      </c>
      <c r="B104" s="6" t="s">
        <v>84</v>
      </c>
      <c r="C104" s="6" t="s">
        <v>96</v>
      </c>
      <c r="D104" s="6" t="s">
        <v>3</v>
      </c>
      <c r="E104" s="20">
        <v>60000</v>
      </c>
      <c r="F104" s="20">
        <v>60000</v>
      </c>
      <c r="G104" s="27">
        <f t="shared" si="1"/>
        <v>0</v>
      </c>
    </row>
    <row r="105" spans="1:7" ht="48">
      <c r="A105" s="5" t="s">
        <v>91</v>
      </c>
      <c r="B105" s="6" t="s">
        <v>84</v>
      </c>
      <c r="C105" s="6" t="s">
        <v>96</v>
      </c>
      <c r="D105" s="6" t="s">
        <v>1</v>
      </c>
      <c r="E105" s="20">
        <v>0</v>
      </c>
      <c r="F105" s="20">
        <v>0</v>
      </c>
      <c r="G105" s="27">
        <f t="shared" si="1"/>
        <v>0</v>
      </c>
    </row>
    <row r="106" spans="1:7" ht="36">
      <c r="A106" s="5" t="s">
        <v>92</v>
      </c>
      <c r="B106" s="6" t="s">
        <v>84</v>
      </c>
      <c r="C106" s="6" t="s">
        <v>96</v>
      </c>
      <c r="D106" s="6" t="s">
        <v>1</v>
      </c>
      <c r="E106" s="22">
        <v>0</v>
      </c>
      <c r="F106" s="22">
        <v>0</v>
      </c>
      <c r="G106" s="27">
        <f t="shared" si="1"/>
        <v>0</v>
      </c>
    </row>
    <row r="107" spans="1:7" ht="48">
      <c r="A107" s="5" t="s">
        <v>93</v>
      </c>
      <c r="B107" s="6" t="s">
        <v>84</v>
      </c>
      <c r="C107" s="6" t="s">
        <v>96</v>
      </c>
      <c r="D107" s="6" t="s">
        <v>94</v>
      </c>
      <c r="E107" s="20">
        <v>75000</v>
      </c>
      <c r="F107" s="20">
        <v>75000</v>
      </c>
      <c r="G107" s="27">
        <f t="shared" si="1"/>
        <v>0</v>
      </c>
    </row>
    <row r="108" spans="1:7" ht="36">
      <c r="A108" s="5" t="s">
        <v>92</v>
      </c>
      <c r="B108" s="6" t="s">
        <v>84</v>
      </c>
      <c r="C108" s="6" t="s">
        <v>96</v>
      </c>
      <c r="D108" s="6" t="s">
        <v>94</v>
      </c>
      <c r="E108" s="22">
        <v>75000</v>
      </c>
      <c r="F108" s="22">
        <v>75000</v>
      </c>
      <c r="G108" s="27">
        <f t="shared" si="1"/>
        <v>0</v>
      </c>
    </row>
    <row r="109" spans="1:7">
      <c r="A109" s="5" t="s">
        <v>97</v>
      </c>
      <c r="B109" s="6" t="s">
        <v>84</v>
      </c>
      <c r="C109" s="6" t="s">
        <v>98</v>
      </c>
      <c r="D109" s="6" t="s">
        <v>3</v>
      </c>
      <c r="E109" s="20">
        <v>140000</v>
      </c>
      <c r="F109" s="20">
        <v>140000</v>
      </c>
      <c r="G109" s="27">
        <f t="shared" si="1"/>
        <v>0</v>
      </c>
    </row>
    <row r="110" spans="1:7" ht="36">
      <c r="A110" s="5" t="s">
        <v>42</v>
      </c>
      <c r="B110" s="6" t="s">
        <v>84</v>
      </c>
      <c r="C110" s="6" t="s">
        <v>98</v>
      </c>
      <c r="D110" s="6" t="s">
        <v>7</v>
      </c>
      <c r="E110" s="20">
        <v>140000</v>
      </c>
      <c r="F110" s="20">
        <v>140000</v>
      </c>
      <c r="G110" s="27">
        <f t="shared" si="1"/>
        <v>0</v>
      </c>
    </row>
    <row r="111" spans="1:7">
      <c r="A111" s="5" t="s">
        <v>43</v>
      </c>
      <c r="B111" s="6" t="s">
        <v>84</v>
      </c>
      <c r="C111" s="6" t="s">
        <v>98</v>
      </c>
      <c r="D111" s="6" t="s">
        <v>7</v>
      </c>
      <c r="E111" s="22">
        <v>140000</v>
      </c>
      <c r="F111" s="22">
        <v>140000</v>
      </c>
      <c r="G111" s="27">
        <f t="shared" si="1"/>
        <v>0</v>
      </c>
    </row>
    <row r="112" spans="1:7">
      <c r="A112" s="14" t="s">
        <v>99</v>
      </c>
      <c r="B112" s="15" t="s">
        <v>100</v>
      </c>
      <c r="C112" s="15" t="s">
        <v>17</v>
      </c>
      <c r="D112" s="15" t="s">
        <v>3</v>
      </c>
      <c r="E112" s="21">
        <f>E113</f>
        <v>4591180.2</v>
      </c>
      <c r="F112" s="21">
        <f>F113</f>
        <v>2847943.71</v>
      </c>
      <c r="G112" s="27">
        <f t="shared" si="1"/>
        <v>1743236.4900000002</v>
      </c>
    </row>
    <row r="113" spans="1:7" ht="36">
      <c r="A113" s="16" t="s">
        <v>159</v>
      </c>
      <c r="B113" s="17" t="s">
        <v>100</v>
      </c>
      <c r="C113" s="17" t="s">
        <v>17</v>
      </c>
      <c r="D113" s="17" t="s">
        <v>3</v>
      </c>
      <c r="E113" s="20">
        <f>E114</f>
        <v>4591180.2</v>
      </c>
      <c r="F113" s="20">
        <f>F114</f>
        <v>2847943.71</v>
      </c>
      <c r="G113" s="27">
        <f t="shared" si="1"/>
        <v>1743236.4900000002</v>
      </c>
    </row>
    <row r="114" spans="1:7" ht="36">
      <c r="A114" s="16" t="s">
        <v>160</v>
      </c>
      <c r="B114" s="17" t="s">
        <v>100</v>
      </c>
      <c r="C114" s="17" t="s">
        <v>17</v>
      </c>
      <c r="D114" s="17" t="s">
        <v>3</v>
      </c>
      <c r="E114" s="20">
        <v>4591180.2</v>
      </c>
      <c r="F114" s="20">
        <v>2847943.71</v>
      </c>
      <c r="G114" s="27">
        <f t="shared" si="1"/>
        <v>1743236.4900000002</v>
      </c>
    </row>
    <row r="115" spans="1:7" ht="24">
      <c r="A115" s="5" t="s">
        <v>101</v>
      </c>
      <c r="B115" s="10" t="s">
        <v>100</v>
      </c>
      <c r="C115" s="10" t="s">
        <v>102</v>
      </c>
      <c r="D115" s="10" t="s">
        <v>3</v>
      </c>
      <c r="E115" s="20">
        <v>210000</v>
      </c>
      <c r="F115" s="20">
        <v>110672.67</v>
      </c>
      <c r="G115" s="27">
        <f t="shared" si="1"/>
        <v>99327.33</v>
      </c>
    </row>
    <row r="116" spans="1:7" ht="36">
      <c r="A116" s="5" t="s">
        <v>42</v>
      </c>
      <c r="B116" s="6" t="s">
        <v>100</v>
      </c>
      <c r="C116" s="6" t="s">
        <v>102</v>
      </c>
      <c r="D116" s="6" t="s">
        <v>7</v>
      </c>
      <c r="E116" s="20">
        <v>210000</v>
      </c>
      <c r="F116" s="20">
        <v>110672.67</v>
      </c>
      <c r="G116" s="27">
        <f t="shared" si="1"/>
        <v>99327.33</v>
      </c>
    </row>
    <row r="117" spans="1:7">
      <c r="A117" s="5" t="s">
        <v>43</v>
      </c>
      <c r="B117" s="6" t="s">
        <v>100</v>
      </c>
      <c r="C117" s="6" t="s">
        <v>102</v>
      </c>
      <c r="D117" s="6" t="s">
        <v>7</v>
      </c>
      <c r="E117" s="22">
        <f>E118</f>
        <v>159952.20000000001</v>
      </c>
      <c r="F117" s="22">
        <f>F118</f>
        <v>107246.7</v>
      </c>
      <c r="G117" s="27">
        <f t="shared" si="1"/>
        <v>52705.500000000015</v>
      </c>
    </row>
    <row r="118" spans="1:7">
      <c r="A118" s="5" t="s">
        <v>103</v>
      </c>
      <c r="B118" s="6" t="s">
        <v>100</v>
      </c>
      <c r="C118" s="6" t="s">
        <v>104</v>
      </c>
      <c r="D118" s="6" t="s">
        <v>3</v>
      </c>
      <c r="E118" s="20">
        <f>E119</f>
        <v>159952.20000000001</v>
      </c>
      <c r="F118" s="20">
        <f>F119</f>
        <v>107246.7</v>
      </c>
      <c r="G118" s="27">
        <f t="shared" si="1"/>
        <v>52705.500000000015</v>
      </c>
    </row>
    <row r="119" spans="1:7" ht="36">
      <c r="A119" s="5" t="s">
        <v>42</v>
      </c>
      <c r="B119" s="6" t="s">
        <v>100</v>
      </c>
      <c r="C119" s="6" t="s">
        <v>104</v>
      </c>
      <c r="D119" s="6" t="s">
        <v>7</v>
      </c>
      <c r="E119" s="20">
        <f>E120+E121</f>
        <v>159952.20000000001</v>
      </c>
      <c r="F119" s="20">
        <f>F120+F121</f>
        <v>107246.7</v>
      </c>
      <c r="G119" s="27">
        <f t="shared" si="1"/>
        <v>52705.500000000015</v>
      </c>
    </row>
    <row r="120" spans="1:7">
      <c r="A120" s="5" t="s">
        <v>45</v>
      </c>
      <c r="B120" s="6" t="s">
        <v>100</v>
      </c>
      <c r="C120" s="6" t="s">
        <v>104</v>
      </c>
      <c r="D120" s="6" t="s">
        <v>7</v>
      </c>
      <c r="E120" s="22">
        <v>100000</v>
      </c>
      <c r="F120" s="22">
        <v>69523.7</v>
      </c>
      <c r="G120" s="27">
        <f t="shared" si="1"/>
        <v>30476.300000000003</v>
      </c>
    </row>
    <row r="121" spans="1:7" ht="24">
      <c r="A121" s="5" t="s">
        <v>50</v>
      </c>
      <c r="B121" s="6" t="s">
        <v>100</v>
      </c>
      <c r="C121" s="6" t="s">
        <v>104</v>
      </c>
      <c r="D121" s="6" t="s">
        <v>7</v>
      </c>
      <c r="E121" s="22">
        <v>59952.2</v>
      </c>
      <c r="F121" s="22">
        <v>37723</v>
      </c>
      <c r="G121" s="27">
        <f t="shared" si="1"/>
        <v>22229.199999999997</v>
      </c>
    </row>
    <row r="122" spans="1:7" ht="24">
      <c r="A122" s="5" t="s">
        <v>105</v>
      </c>
      <c r="B122" s="6" t="s">
        <v>100</v>
      </c>
      <c r="C122" s="6" t="s">
        <v>106</v>
      </c>
      <c r="D122" s="6" t="s">
        <v>3</v>
      </c>
      <c r="E122" s="20">
        <f>E123</f>
        <v>2062771.0000000002</v>
      </c>
      <c r="F122" s="20">
        <f>F123</f>
        <v>1694270.83</v>
      </c>
      <c r="G122" s="27">
        <f t="shared" si="1"/>
        <v>368500.17000000016</v>
      </c>
    </row>
    <row r="123" spans="1:7" ht="36">
      <c r="A123" s="5" t="s">
        <v>42</v>
      </c>
      <c r="B123" s="6" t="s">
        <v>100</v>
      </c>
      <c r="C123" s="6" t="s">
        <v>106</v>
      </c>
      <c r="D123" s="6" t="s">
        <v>7</v>
      </c>
      <c r="E123" s="20">
        <f>E124+E125+E126+E127+E128</f>
        <v>2062771.0000000002</v>
      </c>
      <c r="F123" s="20">
        <f>F124+F125+F126+F127+F128</f>
        <v>1694270.83</v>
      </c>
      <c r="G123" s="27">
        <f t="shared" si="1"/>
        <v>368500.17000000016</v>
      </c>
    </row>
    <row r="124" spans="1:7">
      <c r="A124" s="5" t="s">
        <v>178</v>
      </c>
      <c r="B124" s="6" t="s">
        <v>100</v>
      </c>
      <c r="C124" s="6" t="s">
        <v>106</v>
      </c>
      <c r="D124" s="6" t="s">
        <v>7</v>
      </c>
      <c r="E124" s="22">
        <v>8394</v>
      </c>
      <c r="F124" s="22">
        <v>8394</v>
      </c>
      <c r="G124" s="27">
        <f t="shared" si="1"/>
        <v>0</v>
      </c>
    </row>
    <row r="125" spans="1:7">
      <c r="A125" s="5" t="s">
        <v>45</v>
      </c>
      <c r="B125" s="6" t="s">
        <v>100</v>
      </c>
      <c r="C125" s="6" t="s">
        <v>106</v>
      </c>
      <c r="D125" s="6" t="s">
        <v>7</v>
      </c>
      <c r="E125" s="22">
        <v>1200000</v>
      </c>
      <c r="F125" s="22">
        <v>989328.57</v>
      </c>
      <c r="G125" s="27">
        <f t="shared" si="1"/>
        <v>210671.43000000005</v>
      </c>
    </row>
    <row r="126" spans="1:7">
      <c r="A126" s="5" t="s">
        <v>47</v>
      </c>
      <c r="B126" s="6" t="s">
        <v>100</v>
      </c>
      <c r="C126" s="6" t="s">
        <v>106</v>
      </c>
      <c r="D126" s="6" t="s">
        <v>7</v>
      </c>
      <c r="E126" s="22">
        <v>554090.18000000005</v>
      </c>
      <c r="F126" s="22">
        <v>496261.44</v>
      </c>
      <c r="G126" s="27">
        <f t="shared" si="1"/>
        <v>57828.740000000049</v>
      </c>
    </row>
    <row r="127" spans="1:7">
      <c r="A127" s="5" t="s">
        <v>144</v>
      </c>
      <c r="B127" s="6" t="s">
        <v>100</v>
      </c>
      <c r="C127" s="6" t="s">
        <v>106</v>
      </c>
      <c r="D127" s="6" t="s">
        <v>7</v>
      </c>
      <c r="E127" s="22">
        <v>144480</v>
      </c>
      <c r="F127" s="22">
        <v>44480</v>
      </c>
      <c r="G127" s="27">
        <f t="shared" si="1"/>
        <v>100000</v>
      </c>
    </row>
    <row r="128" spans="1:7" ht="24">
      <c r="A128" s="5" t="s">
        <v>50</v>
      </c>
      <c r="B128" s="6" t="s">
        <v>100</v>
      </c>
      <c r="C128" s="6" t="s">
        <v>106</v>
      </c>
      <c r="D128" s="6" t="s">
        <v>7</v>
      </c>
      <c r="E128" s="22">
        <v>155806.82</v>
      </c>
      <c r="F128" s="22">
        <v>155806.82</v>
      </c>
      <c r="G128" s="27">
        <f t="shared" si="1"/>
        <v>0</v>
      </c>
    </row>
    <row r="129" spans="1:7" ht="24">
      <c r="A129" s="5" t="s">
        <v>107</v>
      </c>
      <c r="B129" s="6" t="s">
        <v>100</v>
      </c>
      <c r="C129" s="6" t="s">
        <v>174</v>
      </c>
      <c r="D129" s="6" t="s">
        <v>3</v>
      </c>
      <c r="E129" s="20">
        <f>E130</f>
        <v>258000</v>
      </c>
      <c r="F129" s="20">
        <f>F130</f>
        <v>216000</v>
      </c>
      <c r="G129" s="27">
        <f t="shared" si="1"/>
        <v>42000</v>
      </c>
    </row>
    <row r="130" spans="1:7" ht="36">
      <c r="A130" s="5" t="s">
        <v>42</v>
      </c>
      <c r="B130" s="6" t="s">
        <v>100</v>
      </c>
      <c r="C130" s="6" t="s">
        <v>174</v>
      </c>
      <c r="D130" s="6" t="s">
        <v>7</v>
      </c>
      <c r="E130" s="20">
        <f>E131+E132</f>
        <v>258000</v>
      </c>
      <c r="F130" s="20">
        <f>F131+F132</f>
        <v>216000</v>
      </c>
      <c r="G130" s="27">
        <f t="shared" si="1"/>
        <v>42000</v>
      </c>
    </row>
    <row r="131" spans="1:7">
      <c r="A131" s="5" t="s">
        <v>45</v>
      </c>
      <c r="B131" s="6" t="s">
        <v>100</v>
      </c>
      <c r="C131" s="6" t="s">
        <v>174</v>
      </c>
      <c r="D131" s="6" t="s">
        <v>7</v>
      </c>
      <c r="E131" s="22">
        <v>92000</v>
      </c>
      <c r="F131" s="22">
        <v>50000</v>
      </c>
      <c r="G131" s="27">
        <f t="shared" si="1"/>
        <v>42000</v>
      </c>
    </row>
    <row r="132" spans="1:7">
      <c r="A132" s="5" t="s">
        <v>176</v>
      </c>
      <c r="B132" s="6" t="s">
        <v>100</v>
      </c>
      <c r="C132" s="6" t="s">
        <v>174</v>
      </c>
      <c r="D132" s="6" t="s">
        <v>7</v>
      </c>
      <c r="E132" s="22">
        <v>166000</v>
      </c>
      <c r="F132" s="22">
        <v>166000</v>
      </c>
      <c r="G132" s="27">
        <f t="shared" si="1"/>
        <v>0</v>
      </c>
    </row>
    <row r="133" spans="1:7">
      <c r="A133" s="5" t="s">
        <v>177</v>
      </c>
      <c r="B133" s="6" t="s">
        <v>100</v>
      </c>
      <c r="C133" s="6" t="s">
        <v>175</v>
      </c>
      <c r="D133" s="6" t="s">
        <v>7</v>
      </c>
      <c r="E133" s="22">
        <v>950000</v>
      </c>
      <c r="F133" s="22">
        <v>262649.62</v>
      </c>
      <c r="G133" s="27">
        <f t="shared" si="1"/>
        <v>687350.38</v>
      </c>
    </row>
    <row r="134" spans="1:7" ht="36">
      <c r="A134" s="5" t="s">
        <v>42</v>
      </c>
      <c r="B134" s="6" t="s">
        <v>100</v>
      </c>
      <c r="C134" s="6" t="s">
        <v>175</v>
      </c>
      <c r="D134" s="6" t="s">
        <v>7</v>
      </c>
      <c r="E134" s="22">
        <v>950000</v>
      </c>
      <c r="F134" s="22">
        <v>262649.62</v>
      </c>
      <c r="G134" s="27">
        <f t="shared" si="1"/>
        <v>687350.38</v>
      </c>
    </row>
    <row r="135" spans="1:7">
      <c r="A135" s="5" t="s">
        <v>45</v>
      </c>
      <c r="B135" s="6" t="s">
        <v>100</v>
      </c>
      <c r="C135" s="6" t="s">
        <v>175</v>
      </c>
      <c r="D135" s="6" t="s">
        <v>7</v>
      </c>
      <c r="E135" s="22">
        <v>950000</v>
      </c>
      <c r="F135" s="22">
        <v>262649.62</v>
      </c>
      <c r="G135" s="27">
        <f t="shared" si="1"/>
        <v>687350.38</v>
      </c>
    </row>
    <row r="136" spans="1:7">
      <c r="A136" s="5" t="s">
        <v>108</v>
      </c>
      <c r="B136" s="6" t="s">
        <v>100</v>
      </c>
      <c r="C136" s="6" t="s">
        <v>109</v>
      </c>
      <c r="D136" s="6" t="s">
        <v>3</v>
      </c>
      <c r="E136" s="20">
        <f>E137</f>
        <v>145000</v>
      </c>
      <c r="F136" s="20">
        <f>F137</f>
        <v>31266.6</v>
      </c>
      <c r="G136" s="27">
        <f t="shared" si="1"/>
        <v>113733.4</v>
      </c>
    </row>
    <row r="137" spans="1:7" ht="36">
      <c r="A137" s="5" t="s">
        <v>42</v>
      </c>
      <c r="B137" s="6" t="s">
        <v>100</v>
      </c>
      <c r="C137" s="6" t="s">
        <v>109</v>
      </c>
      <c r="D137" s="6" t="s">
        <v>7</v>
      </c>
      <c r="E137" s="20">
        <f>E138</f>
        <v>145000</v>
      </c>
      <c r="F137" s="20">
        <f>F138</f>
        <v>31266.6</v>
      </c>
      <c r="G137" s="27">
        <f t="shared" si="1"/>
        <v>113733.4</v>
      </c>
    </row>
    <row r="138" spans="1:7">
      <c r="A138" s="5" t="s">
        <v>47</v>
      </c>
      <c r="B138" s="6" t="s">
        <v>100</v>
      </c>
      <c r="C138" s="6" t="s">
        <v>109</v>
      </c>
      <c r="D138" s="6" t="s">
        <v>7</v>
      </c>
      <c r="E138" s="22">
        <v>145000</v>
      </c>
      <c r="F138" s="22">
        <v>31266.6</v>
      </c>
      <c r="G138" s="27">
        <f t="shared" ref="G138:G173" si="3">E138-F138</f>
        <v>113733.4</v>
      </c>
    </row>
    <row r="139" spans="1:7" ht="24">
      <c r="A139" s="5" t="s">
        <v>110</v>
      </c>
      <c r="B139" s="6" t="s">
        <v>100</v>
      </c>
      <c r="C139" s="6" t="s">
        <v>111</v>
      </c>
      <c r="D139" s="6" t="s">
        <v>3</v>
      </c>
      <c r="E139" s="20">
        <f>E140</f>
        <v>805457</v>
      </c>
      <c r="F139" s="20">
        <f>F140</f>
        <v>425837.29</v>
      </c>
      <c r="G139" s="27">
        <f t="shared" si="3"/>
        <v>379619.71</v>
      </c>
    </row>
    <row r="140" spans="1:7" ht="36">
      <c r="A140" s="5" t="s">
        <v>42</v>
      </c>
      <c r="B140" s="6" t="s">
        <v>100</v>
      </c>
      <c r="C140" s="6" t="s">
        <v>111</v>
      </c>
      <c r="D140" s="6" t="s">
        <v>7</v>
      </c>
      <c r="E140" s="20">
        <f>SUM(E141:E143)</f>
        <v>805457</v>
      </c>
      <c r="F140" s="20">
        <f>SUM(F141:F143)</f>
        <v>425837.29</v>
      </c>
      <c r="G140" s="27">
        <f t="shared" si="3"/>
        <v>379619.71</v>
      </c>
    </row>
    <row r="141" spans="1:7">
      <c r="A141" s="5" t="s">
        <v>45</v>
      </c>
      <c r="B141" s="6" t="s">
        <v>100</v>
      </c>
      <c r="C141" s="6" t="s">
        <v>111</v>
      </c>
      <c r="D141" s="6" t="s">
        <v>7</v>
      </c>
      <c r="E141" s="22">
        <v>717191.77</v>
      </c>
      <c r="F141" s="22">
        <v>337572.06</v>
      </c>
      <c r="G141" s="27">
        <f t="shared" si="3"/>
        <v>379619.71</v>
      </c>
    </row>
    <row r="142" spans="1:7">
      <c r="A142" s="5" t="s">
        <v>47</v>
      </c>
      <c r="B142" s="6" t="s">
        <v>100</v>
      </c>
      <c r="C142" s="6" t="s">
        <v>111</v>
      </c>
      <c r="D142" s="6" t="s">
        <v>7</v>
      </c>
      <c r="E142" s="22">
        <v>0</v>
      </c>
      <c r="F142" s="22">
        <v>0</v>
      </c>
      <c r="G142" s="27">
        <f t="shared" si="3"/>
        <v>0</v>
      </c>
    </row>
    <row r="143" spans="1:7">
      <c r="A143" s="5" t="s">
        <v>176</v>
      </c>
      <c r="B143" s="6" t="s">
        <v>100</v>
      </c>
      <c r="C143" s="6" t="s">
        <v>111</v>
      </c>
      <c r="D143" s="6" t="s">
        <v>7</v>
      </c>
      <c r="E143" s="22">
        <v>88265.23</v>
      </c>
      <c r="F143" s="22">
        <v>88265.23</v>
      </c>
      <c r="G143" s="27">
        <f t="shared" si="3"/>
        <v>0</v>
      </c>
    </row>
    <row r="144" spans="1:7" ht="24">
      <c r="A144" s="7" t="s">
        <v>112</v>
      </c>
      <c r="B144" s="8" t="s">
        <v>113</v>
      </c>
      <c r="C144" s="8" t="s">
        <v>17</v>
      </c>
      <c r="D144" s="8" t="s">
        <v>3</v>
      </c>
      <c r="E144" s="21">
        <f t="shared" ref="E144:F146" si="4">E147</f>
        <v>30000</v>
      </c>
      <c r="F144" s="21">
        <f t="shared" si="4"/>
        <v>8780</v>
      </c>
      <c r="G144" s="27">
        <f t="shared" si="3"/>
        <v>21220</v>
      </c>
    </row>
    <row r="145" spans="1:7" ht="48">
      <c r="A145" s="9" t="s">
        <v>145</v>
      </c>
      <c r="B145" s="10" t="s">
        <v>113</v>
      </c>
      <c r="C145" s="10" t="s">
        <v>17</v>
      </c>
      <c r="D145" s="10" t="s">
        <v>3</v>
      </c>
      <c r="E145" s="20">
        <f t="shared" si="4"/>
        <v>30000</v>
      </c>
      <c r="F145" s="20">
        <f t="shared" si="4"/>
        <v>8780</v>
      </c>
      <c r="G145" s="27">
        <f t="shared" si="3"/>
        <v>21220</v>
      </c>
    </row>
    <row r="146" spans="1:7" ht="48">
      <c r="A146" s="9" t="s">
        <v>161</v>
      </c>
      <c r="B146" s="10" t="s">
        <v>113</v>
      </c>
      <c r="C146" s="10" t="s">
        <v>17</v>
      </c>
      <c r="D146" s="10" t="s">
        <v>3</v>
      </c>
      <c r="E146" s="20">
        <f t="shared" si="4"/>
        <v>30000</v>
      </c>
      <c r="F146" s="20">
        <f t="shared" si="4"/>
        <v>8780</v>
      </c>
      <c r="G146" s="27">
        <f t="shared" si="3"/>
        <v>21220</v>
      </c>
    </row>
    <row r="147" spans="1:7" ht="24">
      <c r="A147" s="5" t="s">
        <v>114</v>
      </c>
      <c r="B147" s="6" t="s">
        <v>113</v>
      </c>
      <c r="C147" s="6" t="s">
        <v>115</v>
      </c>
      <c r="D147" s="6" t="s">
        <v>3</v>
      </c>
      <c r="E147" s="20">
        <f>E148</f>
        <v>30000</v>
      </c>
      <c r="F147" s="20">
        <f>F148</f>
        <v>8780</v>
      </c>
      <c r="G147" s="27">
        <f t="shared" si="3"/>
        <v>21220</v>
      </c>
    </row>
    <row r="148" spans="1:7" ht="36">
      <c r="A148" s="5" t="s">
        <v>42</v>
      </c>
      <c r="B148" s="6" t="s">
        <v>113</v>
      </c>
      <c r="C148" s="6" t="s">
        <v>115</v>
      </c>
      <c r="D148" s="6" t="s">
        <v>7</v>
      </c>
      <c r="E148" s="20">
        <f>E149</f>
        <v>30000</v>
      </c>
      <c r="F148" s="20">
        <f>F149</f>
        <v>8780</v>
      </c>
      <c r="G148" s="27">
        <f t="shared" si="3"/>
        <v>21220</v>
      </c>
    </row>
    <row r="149" spans="1:7">
      <c r="A149" s="5" t="s">
        <v>47</v>
      </c>
      <c r="B149" s="6" t="s">
        <v>113</v>
      </c>
      <c r="C149" s="6" t="s">
        <v>115</v>
      </c>
      <c r="D149" s="6" t="s">
        <v>7</v>
      </c>
      <c r="E149" s="22">
        <v>30000</v>
      </c>
      <c r="F149" s="22">
        <v>8780</v>
      </c>
      <c r="G149" s="27">
        <f t="shared" si="3"/>
        <v>21220</v>
      </c>
    </row>
    <row r="150" spans="1:7">
      <c r="A150" s="7" t="s">
        <v>116</v>
      </c>
      <c r="B150" s="8" t="s">
        <v>117</v>
      </c>
      <c r="C150" s="8" t="s">
        <v>17</v>
      </c>
      <c r="D150" s="8" t="s">
        <v>3</v>
      </c>
      <c r="E150" s="21">
        <v>2238000</v>
      </c>
      <c r="F150" s="21">
        <v>2224197.9500000002</v>
      </c>
      <c r="G150" s="27">
        <f t="shared" si="3"/>
        <v>13802.049999999814</v>
      </c>
    </row>
    <row r="151" spans="1:7" ht="24">
      <c r="A151" s="9" t="s">
        <v>162</v>
      </c>
      <c r="B151" s="10" t="s">
        <v>117</v>
      </c>
      <c r="C151" s="10" t="s">
        <v>17</v>
      </c>
      <c r="D151" s="10" t="s">
        <v>3</v>
      </c>
      <c r="E151" s="20">
        <v>2238000</v>
      </c>
      <c r="F151" s="20">
        <v>2224197.9500000002</v>
      </c>
      <c r="G151" s="27">
        <f t="shared" si="3"/>
        <v>13802.049999999814</v>
      </c>
    </row>
    <row r="152" spans="1:7" ht="24">
      <c r="A152" s="9" t="s">
        <v>163</v>
      </c>
      <c r="B152" s="10" t="s">
        <v>117</v>
      </c>
      <c r="C152" s="10" t="s">
        <v>17</v>
      </c>
      <c r="D152" s="10" t="s">
        <v>3</v>
      </c>
      <c r="E152" s="20">
        <v>2238000</v>
      </c>
      <c r="F152" s="20">
        <v>2224197.9500000002</v>
      </c>
      <c r="G152" s="27">
        <f t="shared" si="3"/>
        <v>13802.049999999814</v>
      </c>
    </row>
    <row r="153" spans="1:7" ht="24">
      <c r="A153" s="5" t="s">
        <v>118</v>
      </c>
      <c r="B153" s="6" t="s">
        <v>117</v>
      </c>
      <c r="C153" s="6" t="s">
        <v>119</v>
      </c>
      <c r="D153" s="6" t="s">
        <v>3</v>
      </c>
      <c r="E153" s="20">
        <v>2238000</v>
      </c>
      <c r="F153" s="20">
        <v>2224197.9500000002</v>
      </c>
      <c r="G153" s="27">
        <f t="shared" si="3"/>
        <v>13802.049999999814</v>
      </c>
    </row>
    <row r="154" spans="1:7">
      <c r="A154" s="5" t="s">
        <v>120</v>
      </c>
      <c r="B154" s="6" t="s">
        <v>117</v>
      </c>
      <c r="C154" s="6" t="s">
        <v>119</v>
      </c>
      <c r="D154" s="6" t="s">
        <v>2</v>
      </c>
      <c r="E154" s="20">
        <v>2238000</v>
      </c>
      <c r="F154" s="20">
        <v>2224197.9500000002</v>
      </c>
      <c r="G154" s="27">
        <f t="shared" si="3"/>
        <v>13802.049999999814</v>
      </c>
    </row>
    <row r="155" spans="1:7" ht="24">
      <c r="A155" s="5" t="s">
        <v>121</v>
      </c>
      <c r="B155" s="6" t="s">
        <v>117</v>
      </c>
      <c r="C155" s="6" t="s">
        <v>119</v>
      </c>
      <c r="D155" s="6" t="s">
        <v>2</v>
      </c>
      <c r="E155" s="22">
        <v>2238000</v>
      </c>
      <c r="F155" s="22">
        <v>2224197.9500000002</v>
      </c>
      <c r="G155" s="27">
        <f t="shared" si="3"/>
        <v>13802.049999999814</v>
      </c>
    </row>
    <row r="156" spans="1:7">
      <c r="A156" s="7" t="s">
        <v>123</v>
      </c>
      <c r="B156" s="8" t="s">
        <v>124</v>
      </c>
      <c r="C156" s="8" t="s">
        <v>17</v>
      </c>
      <c r="D156" s="8" t="s">
        <v>3</v>
      </c>
      <c r="E156" s="21">
        <v>251360</v>
      </c>
      <c r="F156" s="21">
        <v>149600.5</v>
      </c>
      <c r="G156" s="27">
        <f t="shared" si="3"/>
        <v>101759.5</v>
      </c>
    </row>
    <row r="157" spans="1:7" ht="24">
      <c r="A157" s="9" t="s">
        <v>164</v>
      </c>
      <c r="B157" s="10" t="s">
        <v>124</v>
      </c>
      <c r="C157" s="10" t="s">
        <v>17</v>
      </c>
      <c r="D157" s="10" t="s">
        <v>3</v>
      </c>
      <c r="E157" s="20">
        <f>E158+E165</f>
        <v>251360</v>
      </c>
      <c r="F157" s="20">
        <f>F158+F165</f>
        <v>149600.5</v>
      </c>
      <c r="G157" s="27">
        <f t="shared" si="3"/>
        <v>101759.5</v>
      </c>
    </row>
    <row r="158" spans="1:7" ht="24.75">
      <c r="A158" s="18" t="s">
        <v>165</v>
      </c>
      <c r="B158" s="10" t="s">
        <v>124</v>
      </c>
      <c r="C158" s="10" t="s">
        <v>17</v>
      </c>
      <c r="D158" s="10" t="s">
        <v>3</v>
      </c>
      <c r="E158" s="20">
        <f>E159+E162</f>
        <v>126360</v>
      </c>
      <c r="F158" s="20">
        <f>F159+F162</f>
        <v>91373.48</v>
      </c>
      <c r="G158" s="27">
        <f t="shared" si="3"/>
        <v>34986.520000000004</v>
      </c>
    </row>
    <row r="159" spans="1:7" ht="24">
      <c r="A159" s="5" t="s">
        <v>125</v>
      </c>
      <c r="B159" s="6" t="s">
        <v>124</v>
      </c>
      <c r="C159" s="6" t="s">
        <v>126</v>
      </c>
      <c r="D159" s="6" t="s">
        <v>3</v>
      </c>
      <c r="E159" s="20">
        <v>55000</v>
      </c>
      <c r="F159" s="20">
        <v>20013.48</v>
      </c>
      <c r="G159" s="27">
        <f t="shared" si="3"/>
        <v>34986.520000000004</v>
      </c>
    </row>
    <row r="160" spans="1:7">
      <c r="A160" s="5" t="s">
        <v>127</v>
      </c>
      <c r="B160" s="6" t="s">
        <v>124</v>
      </c>
      <c r="C160" s="6" t="s">
        <v>126</v>
      </c>
      <c r="D160" s="6" t="s">
        <v>128</v>
      </c>
      <c r="E160" s="20">
        <v>55000</v>
      </c>
      <c r="F160" s="20">
        <v>20013.48</v>
      </c>
      <c r="G160" s="27">
        <f t="shared" si="3"/>
        <v>34986.520000000004</v>
      </c>
    </row>
    <row r="161" spans="1:7" ht="24">
      <c r="A161" s="5" t="s">
        <v>129</v>
      </c>
      <c r="B161" s="6" t="s">
        <v>124</v>
      </c>
      <c r="C161" s="6" t="s">
        <v>126</v>
      </c>
      <c r="D161" s="6" t="s">
        <v>128</v>
      </c>
      <c r="E161" s="22">
        <v>55000</v>
      </c>
      <c r="F161" s="22">
        <v>20013.48</v>
      </c>
      <c r="G161" s="27">
        <f t="shared" si="3"/>
        <v>34986.520000000004</v>
      </c>
    </row>
    <row r="162" spans="1:7">
      <c r="A162" s="5" t="s">
        <v>131</v>
      </c>
      <c r="B162" s="6" t="s">
        <v>124</v>
      </c>
      <c r="C162" s="6" t="s">
        <v>132</v>
      </c>
      <c r="D162" s="6" t="s">
        <v>3</v>
      </c>
      <c r="E162" s="22">
        <v>71360</v>
      </c>
      <c r="F162" s="22">
        <v>71360</v>
      </c>
      <c r="G162" s="27">
        <f t="shared" si="3"/>
        <v>0</v>
      </c>
    </row>
    <row r="163" spans="1:7" ht="36">
      <c r="A163" s="5" t="s">
        <v>133</v>
      </c>
      <c r="B163" s="6" t="s">
        <v>124</v>
      </c>
      <c r="C163" s="6" t="s">
        <v>132</v>
      </c>
      <c r="D163" s="6" t="s">
        <v>134</v>
      </c>
      <c r="E163" s="22">
        <v>71360</v>
      </c>
      <c r="F163" s="22">
        <v>71360</v>
      </c>
      <c r="G163" s="27">
        <f t="shared" si="3"/>
        <v>0</v>
      </c>
    </row>
    <row r="164" spans="1:7" ht="36">
      <c r="A164" s="5" t="s">
        <v>135</v>
      </c>
      <c r="B164" s="6" t="s">
        <v>124</v>
      </c>
      <c r="C164" s="6" t="s">
        <v>132</v>
      </c>
      <c r="D164" s="6" t="s">
        <v>134</v>
      </c>
      <c r="E164" s="22">
        <v>71360</v>
      </c>
      <c r="F164" s="22">
        <v>71360</v>
      </c>
      <c r="G164" s="27">
        <f t="shared" si="3"/>
        <v>0</v>
      </c>
    </row>
    <row r="165" spans="1:7" ht="36">
      <c r="A165" s="5" t="s">
        <v>137</v>
      </c>
      <c r="B165" s="6" t="s">
        <v>124</v>
      </c>
      <c r="C165" s="6" t="s">
        <v>138</v>
      </c>
      <c r="D165" s="6" t="s">
        <v>3</v>
      </c>
      <c r="E165" s="20">
        <v>125000</v>
      </c>
      <c r="F165" s="20">
        <v>58227.02</v>
      </c>
      <c r="G165" s="27">
        <f t="shared" si="3"/>
        <v>66772.98000000001</v>
      </c>
    </row>
    <row r="166" spans="1:7">
      <c r="A166" s="5" t="s">
        <v>120</v>
      </c>
      <c r="B166" s="6" t="s">
        <v>124</v>
      </c>
      <c r="C166" s="6" t="s">
        <v>138</v>
      </c>
      <c r="D166" s="6" t="s">
        <v>2</v>
      </c>
      <c r="E166" s="20">
        <v>125000</v>
      </c>
      <c r="F166" s="20">
        <v>58227.02</v>
      </c>
      <c r="G166" s="27">
        <f t="shared" si="3"/>
        <v>66772.98000000001</v>
      </c>
    </row>
    <row r="167" spans="1:7" ht="24">
      <c r="A167" s="5" t="s">
        <v>121</v>
      </c>
      <c r="B167" s="6" t="s">
        <v>124</v>
      </c>
      <c r="C167" s="6" t="s">
        <v>138</v>
      </c>
      <c r="D167" s="6" t="s">
        <v>2</v>
      </c>
      <c r="E167" s="22">
        <v>125000</v>
      </c>
      <c r="F167" s="22">
        <v>58227.02</v>
      </c>
      <c r="G167" s="27">
        <f t="shared" si="3"/>
        <v>66772.98000000001</v>
      </c>
    </row>
    <row r="168" spans="1:7">
      <c r="A168" s="7" t="s">
        <v>139</v>
      </c>
      <c r="B168" s="8" t="s">
        <v>140</v>
      </c>
      <c r="C168" s="8" t="s">
        <v>17</v>
      </c>
      <c r="D168" s="8" t="s">
        <v>3</v>
      </c>
      <c r="E168" s="21">
        <v>5000</v>
      </c>
      <c r="F168" s="21">
        <v>3275</v>
      </c>
      <c r="G168" s="27">
        <f t="shared" si="3"/>
        <v>1725</v>
      </c>
    </row>
    <row r="169" spans="1:7" ht="36">
      <c r="A169" s="9" t="s">
        <v>166</v>
      </c>
      <c r="B169" s="10" t="s">
        <v>140</v>
      </c>
      <c r="C169" s="10" t="s">
        <v>17</v>
      </c>
      <c r="D169" s="10" t="s">
        <v>3</v>
      </c>
      <c r="E169" s="20">
        <v>5000</v>
      </c>
      <c r="F169" s="20">
        <v>3275</v>
      </c>
      <c r="G169" s="27">
        <f t="shared" si="3"/>
        <v>1725</v>
      </c>
    </row>
    <row r="170" spans="1:7" ht="72">
      <c r="A170" s="9" t="s">
        <v>167</v>
      </c>
      <c r="B170" s="10" t="s">
        <v>140</v>
      </c>
      <c r="C170" s="10" t="s">
        <v>17</v>
      </c>
      <c r="D170" s="10" t="s">
        <v>3</v>
      </c>
      <c r="E170" s="20">
        <v>5000</v>
      </c>
      <c r="F170" s="20">
        <v>3275</v>
      </c>
      <c r="G170" s="27">
        <f t="shared" si="3"/>
        <v>1725</v>
      </c>
    </row>
    <row r="171" spans="1:7" ht="24">
      <c r="A171" s="5" t="s">
        <v>141</v>
      </c>
      <c r="B171" s="6" t="s">
        <v>140</v>
      </c>
      <c r="C171" s="6" t="s">
        <v>142</v>
      </c>
      <c r="D171" s="6" t="s">
        <v>3</v>
      </c>
      <c r="E171" s="20">
        <v>5000</v>
      </c>
      <c r="F171" s="20">
        <v>3275</v>
      </c>
      <c r="G171" s="27">
        <f t="shared" si="3"/>
        <v>1725</v>
      </c>
    </row>
    <row r="172" spans="1:7">
      <c r="A172" s="5" t="s">
        <v>120</v>
      </c>
      <c r="B172" s="6" t="s">
        <v>140</v>
      </c>
      <c r="C172" s="6" t="s">
        <v>142</v>
      </c>
      <c r="D172" s="6" t="s">
        <v>2</v>
      </c>
      <c r="E172" s="20">
        <v>5000</v>
      </c>
      <c r="F172" s="20">
        <v>3275</v>
      </c>
      <c r="G172" s="27">
        <f t="shared" si="3"/>
        <v>1725</v>
      </c>
    </row>
    <row r="173" spans="1:7" ht="24">
      <c r="A173" s="5" t="s">
        <v>121</v>
      </c>
      <c r="B173" s="6" t="s">
        <v>140</v>
      </c>
      <c r="C173" s="6" t="s">
        <v>142</v>
      </c>
      <c r="D173" s="6" t="s">
        <v>2</v>
      </c>
      <c r="E173" s="22">
        <v>5000</v>
      </c>
      <c r="F173" s="22">
        <v>3275</v>
      </c>
      <c r="G173" s="27">
        <f t="shared" si="3"/>
        <v>1725</v>
      </c>
    </row>
  </sheetData>
  <mergeCells count="12">
    <mergeCell ref="E7:E8"/>
    <mergeCell ref="F7:F8"/>
    <mergeCell ref="G7:G8"/>
    <mergeCell ref="E1:G1"/>
    <mergeCell ref="E2:G2"/>
    <mergeCell ref="E3:G3"/>
    <mergeCell ref="E4:G4"/>
    <mergeCell ref="A5:G6"/>
    <mergeCell ref="A7:A8"/>
    <mergeCell ref="B7:B8"/>
    <mergeCell ref="C7:C8"/>
    <mergeCell ref="D7:D8"/>
  </mergeCells>
  <pageMargins left="0.70866141732283472" right="0.51181102362204722" top="0.55118110236220474" bottom="0.55118110236220474" header="0.11811023622047245" footer="0.11811023622047245"/>
  <pageSetup paperSize="9" scale="86" fitToHeight="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"/>
  <sheetViews>
    <sheetView tabSelected="1" zoomScale="90" zoomScaleNormal="90" workbookViewId="0">
      <selection activeCell="F173" sqref="F173"/>
    </sheetView>
  </sheetViews>
  <sheetFormatPr defaultRowHeight="15" outlineLevelRow="2"/>
  <cols>
    <col min="1" max="1" width="42.28515625" customWidth="1"/>
    <col min="2" max="2" width="14.7109375" customWidth="1"/>
    <col min="3" max="3" width="6.42578125" customWidth="1"/>
    <col min="4" max="4" width="10.85546875" customWidth="1"/>
    <col min="5" max="5" width="12.5703125" customWidth="1"/>
    <col min="6" max="6" width="11.5703125" customWidth="1"/>
    <col min="7" max="7" width="10.5703125" bestFit="1" customWidth="1"/>
  </cols>
  <sheetData>
    <row r="1" spans="1:7">
      <c r="A1" s="1"/>
      <c r="B1" s="24"/>
      <c r="C1" s="24"/>
      <c r="D1" s="106" t="s">
        <v>185</v>
      </c>
      <c r="E1" s="106"/>
      <c r="F1" s="106"/>
    </row>
    <row r="2" spans="1:7" ht="15" customHeight="1">
      <c r="A2" s="1"/>
      <c r="B2" s="26"/>
      <c r="C2" s="26"/>
      <c r="D2" s="107" t="s">
        <v>6</v>
      </c>
      <c r="E2" s="107"/>
      <c r="F2" s="107"/>
    </row>
    <row r="3" spans="1:7">
      <c r="A3" s="1"/>
      <c r="B3" s="24"/>
      <c r="C3" s="24"/>
      <c r="D3" s="106" t="s">
        <v>4</v>
      </c>
      <c r="E3" s="106"/>
      <c r="F3" s="106"/>
    </row>
    <row r="4" spans="1:7" ht="13.9" customHeight="1">
      <c r="A4" s="1"/>
      <c r="B4" s="24"/>
      <c r="C4" s="24"/>
      <c r="D4" s="106" t="s">
        <v>190</v>
      </c>
      <c r="E4" s="106"/>
      <c r="F4" s="106"/>
    </row>
    <row r="5" spans="1:7" ht="14.45" customHeight="1">
      <c r="A5" s="111" t="s">
        <v>186</v>
      </c>
      <c r="B5" s="111"/>
      <c r="C5" s="111"/>
      <c r="D5" s="111"/>
      <c r="E5" s="111"/>
      <c r="F5" s="111"/>
    </row>
    <row r="6" spans="1:7" ht="39.6" customHeight="1">
      <c r="A6" s="112"/>
      <c r="B6" s="112"/>
      <c r="C6" s="112"/>
      <c r="D6" s="112"/>
      <c r="E6" s="112"/>
      <c r="F6" s="112"/>
    </row>
    <row r="7" spans="1:7" ht="14.45" customHeight="1">
      <c r="A7" s="110" t="s">
        <v>9</v>
      </c>
      <c r="B7" s="103" t="s">
        <v>12</v>
      </c>
      <c r="C7" s="103" t="s">
        <v>13</v>
      </c>
      <c r="D7" s="103" t="s">
        <v>143</v>
      </c>
      <c r="E7" s="108" t="s">
        <v>179</v>
      </c>
      <c r="F7" s="103" t="s">
        <v>181</v>
      </c>
    </row>
    <row r="8" spans="1:7" ht="24" customHeight="1">
      <c r="A8" s="110"/>
      <c r="B8" s="103"/>
      <c r="C8" s="103"/>
      <c r="D8" s="103"/>
      <c r="E8" s="109"/>
      <c r="F8" s="103"/>
    </row>
    <row r="9" spans="1:7" ht="37.15" customHeight="1">
      <c r="A9" s="29" t="s">
        <v>15</v>
      </c>
      <c r="B9" s="30" t="s">
        <v>17</v>
      </c>
      <c r="C9" s="30" t="s">
        <v>3</v>
      </c>
      <c r="D9" s="31">
        <v>13573535</v>
      </c>
      <c r="E9" s="20">
        <v>10942947.26</v>
      </c>
      <c r="F9" s="27">
        <f>D9-E9</f>
        <v>2630587.7400000002</v>
      </c>
      <c r="G9" s="23"/>
    </row>
    <row r="10" spans="1:7" ht="48">
      <c r="A10" s="7" t="s">
        <v>18</v>
      </c>
      <c r="B10" s="8" t="s">
        <v>17</v>
      </c>
      <c r="C10" s="8" t="s">
        <v>3</v>
      </c>
      <c r="D10" s="21">
        <v>72000</v>
      </c>
      <c r="E10" s="21">
        <v>72000</v>
      </c>
      <c r="F10" s="21">
        <v>0</v>
      </c>
    </row>
    <row r="11" spans="1:7" ht="24">
      <c r="A11" s="5" t="s">
        <v>20</v>
      </c>
      <c r="B11" s="6" t="s">
        <v>21</v>
      </c>
      <c r="C11" s="6" t="s">
        <v>3</v>
      </c>
      <c r="D11" s="20">
        <v>72000</v>
      </c>
      <c r="E11" s="20">
        <v>72000</v>
      </c>
      <c r="F11" s="27">
        <f t="shared" ref="F11:F73" si="0">D11-E11</f>
        <v>0</v>
      </c>
    </row>
    <row r="12" spans="1:7" ht="48" outlineLevel="1">
      <c r="A12" s="5" t="s">
        <v>145</v>
      </c>
      <c r="B12" s="6" t="s">
        <v>21</v>
      </c>
      <c r="C12" s="6" t="s">
        <v>3</v>
      </c>
      <c r="D12" s="20">
        <v>72000</v>
      </c>
      <c r="E12" s="20">
        <v>72000</v>
      </c>
      <c r="F12" s="27">
        <f t="shared" si="0"/>
        <v>0</v>
      </c>
    </row>
    <row r="13" spans="1:7" ht="48" outlineLevel="1">
      <c r="A13" s="5" t="s">
        <v>147</v>
      </c>
      <c r="B13" s="6" t="s">
        <v>21</v>
      </c>
      <c r="C13" s="6" t="s">
        <v>3</v>
      </c>
      <c r="D13" s="20">
        <v>72000</v>
      </c>
      <c r="E13" s="20">
        <v>72000</v>
      </c>
      <c r="F13" s="27">
        <f t="shared" si="0"/>
        <v>0</v>
      </c>
    </row>
    <row r="14" spans="1:7" ht="48" outlineLevel="1">
      <c r="A14" s="5" t="s">
        <v>22</v>
      </c>
      <c r="B14" s="6" t="s">
        <v>21</v>
      </c>
      <c r="C14" s="6" t="s">
        <v>23</v>
      </c>
      <c r="D14" s="20">
        <f>D15</f>
        <v>72000</v>
      </c>
      <c r="E14" s="20">
        <f>E15</f>
        <v>72000</v>
      </c>
      <c r="F14" s="27">
        <f t="shared" si="0"/>
        <v>0</v>
      </c>
    </row>
    <row r="15" spans="1:7" outlineLevel="1">
      <c r="A15" s="5" t="s">
        <v>24</v>
      </c>
      <c r="B15" s="6" t="s">
        <v>21</v>
      </c>
      <c r="C15" s="6" t="s">
        <v>23</v>
      </c>
      <c r="D15" s="22">
        <v>72000</v>
      </c>
      <c r="E15" s="22">
        <v>72000</v>
      </c>
      <c r="F15" s="27">
        <f t="shared" si="0"/>
        <v>0</v>
      </c>
    </row>
    <row r="16" spans="1:7" ht="60">
      <c r="A16" s="7" t="s">
        <v>26</v>
      </c>
      <c r="B16" s="8" t="s">
        <v>17</v>
      </c>
      <c r="C16" s="8" t="s">
        <v>3</v>
      </c>
      <c r="D16" s="21">
        <v>3357793</v>
      </c>
      <c r="E16" s="21">
        <v>3167324.1</v>
      </c>
      <c r="F16" s="27">
        <f t="shared" si="0"/>
        <v>190468.89999999991</v>
      </c>
    </row>
    <row r="17" spans="1:6" ht="48">
      <c r="A17" s="9" t="s">
        <v>145</v>
      </c>
      <c r="B17" s="10" t="s">
        <v>17</v>
      </c>
      <c r="C17" s="10" t="s">
        <v>3</v>
      </c>
      <c r="D17" s="20">
        <v>3357793</v>
      </c>
      <c r="E17" s="27">
        <v>3167324.1</v>
      </c>
      <c r="F17" s="27">
        <f t="shared" si="0"/>
        <v>190468.89999999991</v>
      </c>
    </row>
    <row r="18" spans="1:6" ht="48">
      <c r="A18" s="9" t="s">
        <v>146</v>
      </c>
      <c r="B18" s="10" t="s">
        <v>17</v>
      </c>
      <c r="C18" s="10" t="s">
        <v>3</v>
      </c>
      <c r="D18" s="20">
        <v>3357793</v>
      </c>
      <c r="E18" s="27">
        <v>3167324.1</v>
      </c>
      <c r="F18" s="27">
        <f t="shared" si="0"/>
        <v>190468.89999999991</v>
      </c>
    </row>
    <row r="19" spans="1:6">
      <c r="A19" s="5" t="s">
        <v>28</v>
      </c>
      <c r="B19" s="6" t="s">
        <v>29</v>
      </c>
      <c r="C19" s="6" t="s">
        <v>3</v>
      </c>
      <c r="D19" s="20">
        <v>2921298.59</v>
      </c>
      <c r="E19" s="20">
        <v>2730829.69</v>
      </c>
      <c r="F19" s="27">
        <f t="shared" si="0"/>
        <v>190468.89999999991</v>
      </c>
    </row>
    <row r="20" spans="1:6" ht="24">
      <c r="A20" s="5" t="s">
        <v>30</v>
      </c>
      <c r="B20" s="6" t="s">
        <v>29</v>
      </c>
      <c r="C20" s="6" t="s">
        <v>31</v>
      </c>
      <c r="D20" s="20">
        <f>D21</f>
        <v>1187554.06</v>
      </c>
      <c r="E20" s="20">
        <f>E21</f>
        <v>1187364.26</v>
      </c>
      <c r="F20" s="27">
        <f t="shared" si="0"/>
        <v>189.80000000004657</v>
      </c>
    </row>
    <row r="21" spans="1:6">
      <c r="A21" s="5" t="s">
        <v>32</v>
      </c>
      <c r="B21" s="6" t="s">
        <v>29</v>
      </c>
      <c r="C21" s="6" t="s">
        <v>31</v>
      </c>
      <c r="D21" s="22">
        <v>1187554.06</v>
      </c>
      <c r="E21" s="22">
        <v>1187364.26</v>
      </c>
      <c r="F21" s="27">
        <f t="shared" si="0"/>
        <v>189.80000000004657</v>
      </c>
    </row>
    <row r="22" spans="1:6" ht="36">
      <c r="A22" s="5" t="s">
        <v>172</v>
      </c>
      <c r="B22" s="19" t="s">
        <v>29</v>
      </c>
      <c r="C22" s="19" t="s">
        <v>170</v>
      </c>
      <c r="D22" s="22">
        <v>156.66999999999999</v>
      </c>
      <c r="E22" s="22">
        <v>156.66999999999999</v>
      </c>
      <c r="F22" s="27">
        <f t="shared" si="0"/>
        <v>0</v>
      </c>
    </row>
    <row r="23" spans="1:6">
      <c r="A23" s="5" t="s">
        <v>173</v>
      </c>
      <c r="B23" s="19" t="s">
        <v>29</v>
      </c>
      <c r="C23" s="19" t="s">
        <v>170</v>
      </c>
      <c r="D23" s="22">
        <v>156.66999999999999</v>
      </c>
      <c r="E23" s="22">
        <v>156.66999999999999</v>
      </c>
      <c r="F23" s="27">
        <f t="shared" si="0"/>
        <v>0</v>
      </c>
    </row>
    <row r="24" spans="1:6" ht="48">
      <c r="A24" s="5" t="s">
        <v>34</v>
      </c>
      <c r="B24" s="6" t="s">
        <v>29</v>
      </c>
      <c r="C24" s="6" t="s">
        <v>35</v>
      </c>
      <c r="D24" s="20">
        <f>D25</f>
        <v>349173.53</v>
      </c>
      <c r="E24" s="20">
        <f>E25</f>
        <v>348934.42</v>
      </c>
      <c r="F24" s="27">
        <f t="shared" si="0"/>
        <v>239.11000000004424</v>
      </c>
    </row>
    <row r="25" spans="1:6">
      <c r="A25" s="5" t="s">
        <v>36</v>
      </c>
      <c r="B25" s="6" t="s">
        <v>29</v>
      </c>
      <c r="C25" s="6" t="s">
        <v>35</v>
      </c>
      <c r="D25" s="22">
        <v>349173.53</v>
      </c>
      <c r="E25" s="22">
        <v>348934.42</v>
      </c>
      <c r="F25" s="27">
        <f t="shared" si="0"/>
        <v>239.11000000004424</v>
      </c>
    </row>
    <row r="26" spans="1:6" ht="24">
      <c r="A26" s="5" t="s">
        <v>38</v>
      </c>
      <c r="B26" s="6" t="s">
        <v>29</v>
      </c>
      <c r="C26" s="6" t="s">
        <v>39</v>
      </c>
      <c r="D26" s="20">
        <f>D27</f>
        <v>40000</v>
      </c>
      <c r="E26" s="20">
        <f>E27</f>
        <v>32744.06</v>
      </c>
      <c r="F26" s="27">
        <f t="shared" si="0"/>
        <v>7255.9399999999987</v>
      </c>
    </row>
    <row r="27" spans="1:6">
      <c r="A27" s="5" t="s">
        <v>40</v>
      </c>
      <c r="B27" s="6" t="s">
        <v>29</v>
      </c>
      <c r="C27" s="6" t="s">
        <v>39</v>
      </c>
      <c r="D27" s="22">
        <v>40000</v>
      </c>
      <c r="E27" s="22">
        <v>32744.06</v>
      </c>
      <c r="F27" s="27">
        <f t="shared" si="0"/>
        <v>7255.9399999999987</v>
      </c>
    </row>
    <row r="28" spans="1:6" ht="36">
      <c r="A28" s="5" t="s">
        <v>42</v>
      </c>
      <c r="B28" s="6" t="s">
        <v>29</v>
      </c>
      <c r="C28" s="6" t="s">
        <v>7</v>
      </c>
      <c r="D28" s="20">
        <f>D29+D31+D32+D33+D34+D35</f>
        <v>1305414.33</v>
      </c>
      <c r="E28" s="20">
        <f>E29+E31+E32+E33+E34+E35</f>
        <v>1129653.0799999998</v>
      </c>
      <c r="F28" s="27">
        <f t="shared" si="0"/>
        <v>175761.25000000023</v>
      </c>
    </row>
    <row r="29" spans="1:6">
      <c r="A29" s="5" t="s">
        <v>40</v>
      </c>
      <c r="B29" s="6" t="s">
        <v>29</v>
      </c>
      <c r="C29" s="6" t="s">
        <v>7</v>
      </c>
      <c r="D29" s="22">
        <v>5000</v>
      </c>
      <c r="E29" s="22">
        <v>0</v>
      </c>
      <c r="F29" s="27">
        <f t="shared" si="0"/>
        <v>5000</v>
      </c>
    </row>
    <row r="30" spans="1:6">
      <c r="A30" s="5" t="s">
        <v>168</v>
      </c>
      <c r="B30" s="6" t="s">
        <v>29</v>
      </c>
      <c r="C30" s="6" t="s">
        <v>7</v>
      </c>
      <c r="D30" s="22">
        <v>0</v>
      </c>
      <c r="E30" s="22">
        <v>0</v>
      </c>
      <c r="F30" s="27">
        <f t="shared" si="0"/>
        <v>0</v>
      </c>
    </row>
    <row r="31" spans="1:6">
      <c r="A31" s="5" t="s">
        <v>43</v>
      </c>
      <c r="B31" s="6" t="s">
        <v>29</v>
      </c>
      <c r="C31" s="6" t="s">
        <v>7</v>
      </c>
      <c r="D31" s="22">
        <v>160000</v>
      </c>
      <c r="E31" s="22">
        <v>145705.96</v>
      </c>
      <c r="F31" s="27">
        <f t="shared" si="0"/>
        <v>14294.040000000008</v>
      </c>
    </row>
    <row r="32" spans="1:6">
      <c r="A32" s="5" t="s">
        <v>45</v>
      </c>
      <c r="B32" s="6" t="s">
        <v>29</v>
      </c>
      <c r="C32" s="6" t="s">
        <v>7</v>
      </c>
      <c r="D32" s="22">
        <v>240216.52</v>
      </c>
      <c r="E32" s="22">
        <v>224233.32</v>
      </c>
      <c r="F32" s="27">
        <f t="shared" si="0"/>
        <v>15983.199999999983</v>
      </c>
    </row>
    <row r="33" spans="1:6">
      <c r="A33" s="5" t="s">
        <v>47</v>
      </c>
      <c r="B33" s="6" t="s">
        <v>29</v>
      </c>
      <c r="C33" s="6" t="s">
        <v>7</v>
      </c>
      <c r="D33" s="22">
        <v>419843.33</v>
      </c>
      <c r="E33" s="22">
        <v>372862.93</v>
      </c>
      <c r="F33" s="27">
        <f t="shared" si="0"/>
        <v>46980.400000000023</v>
      </c>
    </row>
    <row r="34" spans="1:6">
      <c r="A34" s="5" t="s">
        <v>49</v>
      </c>
      <c r="B34" s="6" t="s">
        <v>29</v>
      </c>
      <c r="C34" s="6" t="s">
        <v>7</v>
      </c>
      <c r="D34" s="22">
        <v>215494.48</v>
      </c>
      <c r="E34" s="22">
        <v>208077.08</v>
      </c>
      <c r="F34" s="27">
        <f t="shared" si="0"/>
        <v>7417.4000000000233</v>
      </c>
    </row>
    <row r="35" spans="1:6" ht="24">
      <c r="A35" s="5" t="s">
        <v>50</v>
      </c>
      <c r="B35" s="6" t="s">
        <v>29</v>
      </c>
      <c r="C35" s="6" t="s">
        <v>7</v>
      </c>
      <c r="D35" s="22">
        <v>264860</v>
      </c>
      <c r="E35" s="22">
        <v>178773.79</v>
      </c>
      <c r="F35" s="27">
        <f t="shared" si="0"/>
        <v>86086.209999999992</v>
      </c>
    </row>
    <row r="36" spans="1:6">
      <c r="A36" s="5" t="s">
        <v>52</v>
      </c>
      <c r="B36" s="6" t="s">
        <v>29</v>
      </c>
      <c r="C36" s="6" t="s">
        <v>8</v>
      </c>
      <c r="D36" s="20">
        <f>D37</f>
        <v>13939.79</v>
      </c>
      <c r="E36" s="20">
        <f>E37</f>
        <v>10087.64</v>
      </c>
      <c r="F36" s="27">
        <f t="shared" si="0"/>
        <v>3852.1500000000015</v>
      </c>
    </row>
    <row r="37" spans="1:6">
      <c r="A37" s="5" t="s">
        <v>24</v>
      </c>
      <c r="B37" s="6" t="s">
        <v>29</v>
      </c>
      <c r="C37" s="6" t="s">
        <v>8</v>
      </c>
      <c r="D37" s="22">
        <v>13939.79</v>
      </c>
      <c r="E37" s="22">
        <v>10087.64</v>
      </c>
      <c r="F37" s="27">
        <f t="shared" si="0"/>
        <v>3852.1500000000015</v>
      </c>
    </row>
    <row r="38" spans="1:6">
      <c r="A38" s="5" t="s">
        <v>53</v>
      </c>
      <c r="B38" s="6" t="s">
        <v>29</v>
      </c>
      <c r="C38" s="6" t="s">
        <v>54</v>
      </c>
      <c r="D38" s="20">
        <f>D39</f>
        <v>25060.21</v>
      </c>
      <c r="E38" s="20">
        <f>E39</f>
        <v>21889.56</v>
      </c>
      <c r="F38" s="27">
        <f t="shared" si="0"/>
        <v>3170.6499999999978</v>
      </c>
    </row>
    <row r="39" spans="1:6">
      <c r="A39" s="5" t="s">
        <v>24</v>
      </c>
      <c r="B39" s="6" t="s">
        <v>29</v>
      </c>
      <c r="C39" s="6" t="s">
        <v>54</v>
      </c>
      <c r="D39" s="22">
        <v>25060.21</v>
      </c>
      <c r="E39" s="22">
        <v>21889.56</v>
      </c>
      <c r="F39" s="27">
        <f t="shared" si="0"/>
        <v>3170.6499999999978</v>
      </c>
    </row>
    <row r="40" spans="1:6" ht="36">
      <c r="A40" s="5" t="s">
        <v>55</v>
      </c>
      <c r="B40" s="6" t="s">
        <v>56</v>
      </c>
      <c r="C40" s="6" t="s">
        <v>3</v>
      </c>
      <c r="D40" s="20">
        <f>D41+D43</f>
        <v>436494.41000000003</v>
      </c>
      <c r="E40" s="20">
        <v>436494.41</v>
      </c>
      <c r="F40" s="27">
        <f t="shared" si="0"/>
        <v>0</v>
      </c>
    </row>
    <row r="41" spans="1:6" ht="24" outlineLevel="1">
      <c r="A41" s="5" t="s">
        <v>30</v>
      </c>
      <c r="B41" s="6" t="s">
        <v>56</v>
      </c>
      <c r="C41" s="6" t="s">
        <v>31</v>
      </c>
      <c r="D41" s="20">
        <f>D42</f>
        <v>336176.94</v>
      </c>
      <c r="E41" s="20">
        <f>E42</f>
        <v>336176.94</v>
      </c>
      <c r="F41" s="27">
        <f t="shared" si="0"/>
        <v>0</v>
      </c>
    </row>
    <row r="42" spans="1:6" outlineLevel="1">
      <c r="A42" s="5" t="s">
        <v>32</v>
      </c>
      <c r="B42" s="6" t="s">
        <v>56</v>
      </c>
      <c r="C42" s="6" t="s">
        <v>31</v>
      </c>
      <c r="D42" s="22">
        <v>336176.94</v>
      </c>
      <c r="E42" s="22">
        <v>336176.94</v>
      </c>
      <c r="F42" s="27">
        <f t="shared" si="0"/>
        <v>0</v>
      </c>
    </row>
    <row r="43" spans="1:6" ht="48" outlineLevel="1">
      <c r="A43" s="5" t="s">
        <v>34</v>
      </c>
      <c r="B43" s="6" t="s">
        <v>56</v>
      </c>
      <c r="C43" s="6" t="s">
        <v>35</v>
      </c>
      <c r="D43" s="20">
        <f>D44</f>
        <v>100317.47</v>
      </c>
      <c r="E43" s="20">
        <f>E44</f>
        <v>100317.47</v>
      </c>
      <c r="F43" s="27">
        <f t="shared" si="0"/>
        <v>0</v>
      </c>
    </row>
    <row r="44" spans="1:6" outlineLevel="1">
      <c r="A44" s="5" t="s">
        <v>36</v>
      </c>
      <c r="B44" s="6" t="s">
        <v>56</v>
      </c>
      <c r="C44" s="6" t="s">
        <v>35</v>
      </c>
      <c r="D44" s="22">
        <v>100317.47</v>
      </c>
      <c r="E44" s="22">
        <v>100317.47</v>
      </c>
      <c r="F44" s="27">
        <f t="shared" si="0"/>
        <v>0</v>
      </c>
    </row>
    <row r="45" spans="1:6">
      <c r="A45" s="7" t="s">
        <v>57</v>
      </c>
      <c r="B45" s="8" t="s">
        <v>17</v>
      </c>
      <c r="C45" s="8" t="s">
        <v>3</v>
      </c>
      <c r="D45" s="21">
        <v>23634</v>
      </c>
      <c r="E45" s="21">
        <v>0</v>
      </c>
      <c r="F45" s="27">
        <f t="shared" si="0"/>
        <v>23634</v>
      </c>
    </row>
    <row r="46" spans="1:6" ht="48">
      <c r="A46" s="9" t="s">
        <v>145</v>
      </c>
      <c r="B46" s="10" t="s">
        <v>17</v>
      </c>
      <c r="C46" s="10" t="s">
        <v>3</v>
      </c>
      <c r="D46" s="20">
        <v>23634</v>
      </c>
      <c r="E46" s="20">
        <v>0</v>
      </c>
      <c r="F46" s="27">
        <f t="shared" si="0"/>
        <v>23634</v>
      </c>
    </row>
    <row r="47" spans="1:6" ht="48">
      <c r="A47" s="9" t="s">
        <v>148</v>
      </c>
      <c r="B47" s="10" t="s">
        <v>17</v>
      </c>
      <c r="C47" s="10" t="s">
        <v>3</v>
      </c>
      <c r="D47" s="20">
        <v>23634</v>
      </c>
      <c r="E47" s="20">
        <v>0</v>
      </c>
      <c r="F47" s="27">
        <f t="shared" si="0"/>
        <v>23634</v>
      </c>
    </row>
    <row r="48" spans="1:6" ht="24">
      <c r="A48" s="5" t="s">
        <v>59</v>
      </c>
      <c r="B48" s="6" t="s">
        <v>60</v>
      </c>
      <c r="C48" s="6" t="s">
        <v>3</v>
      </c>
      <c r="D48" s="20">
        <v>23634</v>
      </c>
      <c r="E48" s="20">
        <v>0</v>
      </c>
      <c r="F48" s="27">
        <f t="shared" si="0"/>
        <v>23634</v>
      </c>
    </row>
    <row r="49" spans="1:6" outlineLevel="1">
      <c r="A49" s="5" t="s">
        <v>61</v>
      </c>
      <c r="B49" s="6" t="s">
        <v>60</v>
      </c>
      <c r="C49" s="6" t="s">
        <v>62</v>
      </c>
      <c r="D49" s="20">
        <v>23634</v>
      </c>
      <c r="E49" s="20">
        <v>0</v>
      </c>
      <c r="F49" s="27">
        <f t="shared" si="0"/>
        <v>23634</v>
      </c>
    </row>
    <row r="50" spans="1:6" outlineLevel="1">
      <c r="A50" s="5" t="s">
        <v>24</v>
      </c>
      <c r="B50" s="6" t="s">
        <v>60</v>
      </c>
      <c r="C50" s="6" t="s">
        <v>62</v>
      </c>
      <c r="D50" s="22">
        <v>23634</v>
      </c>
      <c r="E50" s="22">
        <v>0</v>
      </c>
      <c r="F50" s="27">
        <f t="shared" si="0"/>
        <v>23634</v>
      </c>
    </row>
    <row r="51" spans="1:6">
      <c r="A51" s="7" t="s">
        <v>63</v>
      </c>
      <c r="B51" s="8" t="s">
        <v>17</v>
      </c>
      <c r="C51" s="8" t="s">
        <v>3</v>
      </c>
      <c r="D51" s="21">
        <v>80000</v>
      </c>
      <c r="E51" s="21">
        <f>E52</f>
        <v>72000</v>
      </c>
      <c r="F51" s="21">
        <f>F52</f>
        <v>8000</v>
      </c>
    </row>
    <row r="52" spans="1:6" ht="48">
      <c r="A52" s="9" t="s">
        <v>149</v>
      </c>
      <c r="B52" s="10" t="s">
        <v>17</v>
      </c>
      <c r="C52" s="10" t="s">
        <v>3</v>
      </c>
      <c r="D52" s="20">
        <v>80000</v>
      </c>
      <c r="E52" s="20">
        <v>72000</v>
      </c>
      <c r="F52" s="27">
        <f t="shared" si="0"/>
        <v>8000</v>
      </c>
    </row>
    <row r="53" spans="1:6" ht="48">
      <c r="A53" s="9" t="s">
        <v>146</v>
      </c>
      <c r="B53" s="10" t="s">
        <v>17</v>
      </c>
      <c r="C53" s="10" t="s">
        <v>3</v>
      </c>
      <c r="D53" s="20">
        <v>80000</v>
      </c>
      <c r="E53" s="20">
        <v>72000</v>
      </c>
      <c r="F53" s="27">
        <f t="shared" si="0"/>
        <v>8000</v>
      </c>
    </row>
    <row r="54" spans="1:6" ht="24">
      <c r="A54" s="5" t="s">
        <v>65</v>
      </c>
      <c r="B54" s="6" t="s">
        <v>66</v>
      </c>
      <c r="C54" s="6" t="s">
        <v>3</v>
      </c>
      <c r="D54" s="20">
        <v>80000</v>
      </c>
      <c r="E54" s="20">
        <v>72000</v>
      </c>
      <c r="F54" s="27">
        <f t="shared" si="0"/>
        <v>8000</v>
      </c>
    </row>
    <row r="55" spans="1:6" ht="36">
      <c r="A55" s="5" t="s">
        <v>42</v>
      </c>
      <c r="B55" s="6" t="s">
        <v>66</v>
      </c>
      <c r="C55" s="6" t="s">
        <v>7</v>
      </c>
      <c r="D55" s="20">
        <v>80000</v>
      </c>
      <c r="E55" s="20">
        <v>72000</v>
      </c>
      <c r="F55" s="27">
        <f t="shared" si="0"/>
        <v>8000</v>
      </c>
    </row>
    <row r="56" spans="1:6">
      <c r="A56" s="5" t="s">
        <v>67</v>
      </c>
      <c r="B56" s="6" t="s">
        <v>66</v>
      </c>
      <c r="C56" s="6" t="s">
        <v>7</v>
      </c>
      <c r="D56" s="22">
        <v>20000</v>
      </c>
      <c r="E56" s="22">
        <v>12000</v>
      </c>
      <c r="F56" s="27">
        <f t="shared" si="0"/>
        <v>8000</v>
      </c>
    </row>
    <row r="57" spans="1:6">
      <c r="A57" s="5" t="s">
        <v>47</v>
      </c>
      <c r="B57" s="6" t="s">
        <v>66</v>
      </c>
      <c r="C57" s="6" t="s">
        <v>7</v>
      </c>
      <c r="D57" s="22">
        <v>30000</v>
      </c>
      <c r="E57" s="22">
        <v>30000</v>
      </c>
      <c r="F57" s="27">
        <f t="shared" si="0"/>
        <v>0</v>
      </c>
    </row>
    <row r="58" spans="1:6">
      <c r="A58" s="5" t="s">
        <v>24</v>
      </c>
      <c r="B58" s="6" t="s">
        <v>66</v>
      </c>
      <c r="C58" s="6" t="s">
        <v>7</v>
      </c>
      <c r="D58" s="22">
        <v>30000</v>
      </c>
      <c r="E58" s="22">
        <v>30000</v>
      </c>
      <c r="F58" s="27">
        <f t="shared" si="0"/>
        <v>0</v>
      </c>
    </row>
    <row r="59" spans="1:6" ht="24">
      <c r="A59" s="7" t="s">
        <v>69</v>
      </c>
      <c r="B59" s="8" t="s">
        <v>17</v>
      </c>
      <c r="C59" s="8" t="s">
        <v>3</v>
      </c>
      <c r="D59" s="21">
        <v>91557</v>
      </c>
      <c r="E59" s="21">
        <v>91557</v>
      </c>
      <c r="F59" s="21">
        <v>0</v>
      </c>
    </row>
    <row r="60" spans="1:6" ht="24">
      <c r="A60" s="9" t="s">
        <v>150</v>
      </c>
      <c r="B60" s="10" t="s">
        <v>17</v>
      </c>
      <c r="C60" s="10" t="s">
        <v>3</v>
      </c>
      <c r="D60" s="20">
        <v>91557</v>
      </c>
      <c r="E60" s="20">
        <v>91557</v>
      </c>
      <c r="F60" s="27">
        <f t="shared" si="0"/>
        <v>0</v>
      </c>
    </row>
    <row r="61" spans="1:6" ht="36">
      <c r="A61" s="5" t="s">
        <v>71</v>
      </c>
      <c r="B61" s="6" t="s">
        <v>72</v>
      </c>
      <c r="C61" s="6" t="s">
        <v>3</v>
      </c>
      <c r="D61" s="20">
        <v>91557</v>
      </c>
      <c r="E61" s="20">
        <v>91557</v>
      </c>
      <c r="F61" s="27">
        <f t="shared" si="0"/>
        <v>0</v>
      </c>
    </row>
    <row r="62" spans="1:6" ht="24">
      <c r="A62" s="5" t="s">
        <v>30</v>
      </c>
      <c r="B62" s="6" t="s">
        <v>72</v>
      </c>
      <c r="C62" s="6" t="s">
        <v>31</v>
      </c>
      <c r="D62" s="20">
        <f>D63</f>
        <v>62347.43</v>
      </c>
      <c r="E62" s="20">
        <f>E63</f>
        <v>62347.43</v>
      </c>
      <c r="F62" s="27">
        <f t="shared" si="0"/>
        <v>0</v>
      </c>
    </row>
    <row r="63" spans="1:6">
      <c r="A63" s="5" t="s">
        <v>32</v>
      </c>
      <c r="B63" s="6" t="s">
        <v>72</v>
      </c>
      <c r="C63" s="6" t="s">
        <v>31</v>
      </c>
      <c r="D63" s="22">
        <v>62347.43</v>
      </c>
      <c r="E63" s="22">
        <v>62347.43</v>
      </c>
      <c r="F63" s="27">
        <f t="shared" si="0"/>
        <v>0</v>
      </c>
    </row>
    <row r="64" spans="1:6" ht="48">
      <c r="A64" s="5" t="s">
        <v>34</v>
      </c>
      <c r="B64" s="6" t="s">
        <v>72</v>
      </c>
      <c r="C64" s="6" t="s">
        <v>35</v>
      </c>
      <c r="D64" s="20">
        <v>18152.57</v>
      </c>
      <c r="E64" s="20">
        <v>18152.57</v>
      </c>
      <c r="F64" s="27">
        <f t="shared" si="0"/>
        <v>0</v>
      </c>
    </row>
    <row r="65" spans="1:6">
      <c r="A65" s="5" t="s">
        <v>36</v>
      </c>
      <c r="B65" s="6" t="s">
        <v>72</v>
      </c>
      <c r="C65" s="6" t="s">
        <v>35</v>
      </c>
      <c r="D65" s="22">
        <v>18152.57</v>
      </c>
      <c r="E65" s="22">
        <v>18152.57</v>
      </c>
      <c r="F65" s="27">
        <f t="shared" si="0"/>
        <v>0</v>
      </c>
    </row>
    <row r="66" spans="1:6" ht="24">
      <c r="A66" s="5" t="s">
        <v>38</v>
      </c>
      <c r="B66" s="6" t="s">
        <v>72</v>
      </c>
      <c r="C66" s="6" t="s">
        <v>39</v>
      </c>
      <c r="D66" s="20">
        <v>3000</v>
      </c>
      <c r="E66" s="20">
        <v>3000</v>
      </c>
      <c r="F66" s="27">
        <f t="shared" si="0"/>
        <v>0</v>
      </c>
    </row>
    <row r="67" spans="1:6">
      <c r="A67" s="5" t="s">
        <v>40</v>
      </c>
      <c r="B67" s="6" t="s">
        <v>72</v>
      </c>
      <c r="C67" s="6" t="s">
        <v>39</v>
      </c>
      <c r="D67" s="22">
        <v>3000</v>
      </c>
      <c r="E67" s="22">
        <v>3000</v>
      </c>
      <c r="F67" s="27">
        <f t="shared" si="0"/>
        <v>0</v>
      </c>
    </row>
    <row r="68" spans="1:6" ht="36">
      <c r="A68" s="5" t="s">
        <v>42</v>
      </c>
      <c r="B68" s="6" t="s">
        <v>72</v>
      </c>
      <c r="C68" s="6" t="s">
        <v>7</v>
      </c>
      <c r="D68" s="20">
        <v>8057</v>
      </c>
      <c r="E68" s="20">
        <v>8057</v>
      </c>
      <c r="F68" s="27">
        <f t="shared" si="0"/>
        <v>0</v>
      </c>
    </row>
    <row r="69" spans="1:6">
      <c r="A69" s="5" t="s">
        <v>43</v>
      </c>
      <c r="B69" s="6" t="s">
        <v>72</v>
      </c>
      <c r="C69" s="6" t="s">
        <v>7</v>
      </c>
      <c r="D69" s="22">
        <v>5301</v>
      </c>
      <c r="E69" s="22">
        <v>5301</v>
      </c>
      <c r="F69" s="27">
        <f t="shared" si="0"/>
        <v>0</v>
      </c>
    </row>
    <row r="70" spans="1:6" ht="24">
      <c r="A70" s="5" t="s">
        <v>50</v>
      </c>
      <c r="B70" s="6" t="s">
        <v>72</v>
      </c>
      <c r="C70" s="6" t="s">
        <v>7</v>
      </c>
      <c r="D70" s="22">
        <v>2756</v>
      </c>
      <c r="E70" s="22">
        <v>2756</v>
      </c>
      <c r="F70" s="27">
        <f t="shared" si="0"/>
        <v>0</v>
      </c>
    </row>
    <row r="71" spans="1:6" ht="36">
      <c r="A71" s="7" t="s">
        <v>73</v>
      </c>
      <c r="B71" s="8" t="s">
        <v>17</v>
      </c>
      <c r="C71" s="8" t="s">
        <v>3</v>
      </c>
      <c r="D71" s="21">
        <f>D72</f>
        <v>230047.8</v>
      </c>
      <c r="E71" s="21">
        <f t="shared" ref="E71:F71" si="1">E72</f>
        <v>230047.8</v>
      </c>
      <c r="F71" s="21">
        <f t="shared" si="1"/>
        <v>0</v>
      </c>
    </row>
    <row r="72" spans="1:6" ht="36">
      <c r="A72" s="9" t="s">
        <v>151</v>
      </c>
      <c r="B72" s="10" t="s">
        <v>17</v>
      </c>
      <c r="C72" s="10" t="s">
        <v>3</v>
      </c>
      <c r="D72" s="20">
        <f>D73</f>
        <v>230047.8</v>
      </c>
      <c r="E72" s="20">
        <f>E73</f>
        <v>230047.8</v>
      </c>
      <c r="F72" s="27">
        <f t="shared" si="0"/>
        <v>0</v>
      </c>
    </row>
    <row r="73" spans="1:6" ht="36">
      <c r="A73" s="9" t="s">
        <v>152</v>
      </c>
      <c r="B73" s="10" t="s">
        <v>17</v>
      </c>
      <c r="C73" s="10" t="s">
        <v>3</v>
      </c>
      <c r="D73" s="20">
        <f>D74+D77</f>
        <v>230047.8</v>
      </c>
      <c r="E73" s="20">
        <f>E74+E77</f>
        <v>230047.8</v>
      </c>
      <c r="F73" s="27">
        <f t="shared" si="0"/>
        <v>0</v>
      </c>
    </row>
    <row r="74" spans="1:6" ht="24">
      <c r="A74" s="5" t="s">
        <v>75</v>
      </c>
      <c r="B74" s="6" t="s">
        <v>76</v>
      </c>
      <c r="C74" s="6" t="s">
        <v>3</v>
      </c>
      <c r="D74" s="20">
        <f>D75</f>
        <v>205647.8</v>
      </c>
      <c r="E74" s="20">
        <f>E75</f>
        <v>205647.8</v>
      </c>
      <c r="F74" s="27">
        <f t="shared" ref="F74:F137" si="2">D74-E74</f>
        <v>0</v>
      </c>
    </row>
    <row r="75" spans="1:6" ht="36" outlineLevel="1">
      <c r="A75" s="5" t="s">
        <v>42</v>
      </c>
      <c r="B75" s="6" t="s">
        <v>76</v>
      </c>
      <c r="C75" s="6" t="s">
        <v>7</v>
      </c>
      <c r="D75" s="20">
        <f>D76</f>
        <v>205647.8</v>
      </c>
      <c r="E75" s="20">
        <f>E76</f>
        <v>205647.8</v>
      </c>
      <c r="F75" s="27">
        <f t="shared" si="2"/>
        <v>0</v>
      </c>
    </row>
    <row r="76" spans="1:6" outlineLevel="1">
      <c r="A76" s="5" t="s">
        <v>47</v>
      </c>
      <c r="B76" s="6" t="s">
        <v>76</v>
      </c>
      <c r="C76" s="6" t="s">
        <v>7</v>
      </c>
      <c r="D76" s="22">
        <v>205647.8</v>
      </c>
      <c r="E76" s="22">
        <v>205647.8</v>
      </c>
      <c r="F76" s="27">
        <f t="shared" si="2"/>
        <v>0</v>
      </c>
    </row>
    <row r="77" spans="1:6" ht="24">
      <c r="A77" s="5" t="s">
        <v>77</v>
      </c>
      <c r="B77" s="6" t="s">
        <v>78</v>
      </c>
      <c r="C77" s="6" t="s">
        <v>3</v>
      </c>
      <c r="D77" s="20">
        <v>24400</v>
      </c>
      <c r="E77" s="20">
        <v>24400</v>
      </c>
      <c r="F77" s="27">
        <f t="shared" si="2"/>
        <v>0</v>
      </c>
    </row>
    <row r="78" spans="1:6" ht="36" outlineLevel="1">
      <c r="A78" s="5" t="s">
        <v>42</v>
      </c>
      <c r="B78" s="6" t="s">
        <v>78</v>
      </c>
      <c r="C78" s="6" t="s">
        <v>7</v>
      </c>
      <c r="D78" s="20">
        <v>24400</v>
      </c>
      <c r="E78" s="20">
        <v>24400</v>
      </c>
      <c r="F78" s="27">
        <f t="shared" si="2"/>
        <v>0</v>
      </c>
    </row>
    <row r="79" spans="1:6" outlineLevel="1">
      <c r="A79" s="5" t="s">
        <v>47</v>
      </c>
      <c r="B79" s="6" t="s">
        <v>78</v>
      </c>
      <c r="C79" s="6" t="s">
        <v>7</v>
      </c>
      <c r="D79" s="22">
        <v>24400</v>
      </c>
      <c r="E79" s="22">
        <v>24400</v>
      </c>
      <c r="F79" s="27">
        <f t="shared" si="2"/>
        <v>0</v>
      </c>
    </row>
    <row r="80" spans="1:6">
      <c r="A80" s="14" t="s">
        <v>79</v>
      </c>
      <c r="B80" s="15" t="s">
        <v>17</v>
      </c>
      <c r="C80" s="15" t="s">
        <v>3</v>
      </c>
      <c r="D80" s="21">
        <v>0</v>
      </c>
      <c r="E80" s="21">
        <v>0</v>
      </c>
      <c r="F80" s="21">
        <v>0</v>
      </c>
    </row>
    <row r="81" spans="1:6" ht="24">
      <c r="A81" s="11" t="s">
        <v>153</v>
      </c>
      <c r="B81" s="12" t="s">
        <v>17</v>
      </c>
      <c r="C81" s="12" t="s">
        <v>3</v>
      </c>
      <c r="D81" s="20">
        <v>0</v>
      </c>
      <c r="E81" s="20">
        <v>0</v>
      </c>
      <c r="F81" s="27">
        <f t="shared" si="2"/>
        <v>0</v>
      </c>
    </row>
    <row r="82" spans="1:6" ht="36.75">
      <c r="A82" s="13" t="s">
        <v>154</v>
      </c>
      <c r="B82" s="12" t="s">
        <v>17</v>
      </c>
      <c r="C82" s="12" t="s">
        <v>3</v>
      </c>
      <c r="D82" s="20">
        <v>0</v>
      </c>
      <c r="E82" s="20">
        <v>0</v>
      </c>
      <c r="F82" s="27">
        <f t="shared" si="2"/>
        <v>0</v>
      </c>
    </row>
    <row r="83" spans="1:6" ht="36">
      <c r="A83" s="5" t="s">
        <v>81</v>
      </c>
      <c r="B83" s="6" t="s">
        <v>82</v>
      </c>
      <c r="C83" s="6" t="s">
        <v>3</v>
      </c>
      <c r="D83" s="20">
        <v>0</v>
      </c>
      <c r="E83" s="20">
        <v>0</v>
      </c>
      <c r="F83" s="27">
        <f t="shared" si="2"/>
        <v>0</v>
      </c>
    </row>
    <row r="84" spans="1:6" ht="36" outlineLevel="1">
      <c r="A84" s="5" t="s">
        <v>42</v>
      </c>
      <c r="B84" s="6" t="s">
        <v>82</v>
      </c>
      <c r="C84" s="6" t="s">
        <v>7</v>
      </c>
      <c r="D84" s="20">
        <v>0</v>
      </c>
      <c r="E84" s="20">
        <v>0</v>
      </c>
      <c r="F84" s="27">
        <f t="shared" si="2"/>
        <v>0</v>
      </c>
    </row>
    <row r="85" spans="1:6" outlineLevel="1">
      <c r="A85" s="5" t="s">
        <v>47</v>
      </c>
      <c r="B85" s="6" t="s">
        <v>82</v>
      </c>
      <c r="C85" s="6" t="s">
        <v>7</v>
      </c>
      <c r="D85" s="22">
        <v>0</v>
      </c>
      <c r="E85" s="22">
        <v>0</v>
      </c>
      <c r="F85" s="27">
        <f t="shared" si="2"/>
        <v>0</v>
      </c>
    </row>
    <row r="86" spans="1:6">
      <c r="A86" s="7" t="s">
        <v>83</v>
      </c>
      <c r="B86" s="8" t="s">
        <v>17</v>
      </c>
      <c r="C86" s="8" t="s">
        <v>3</v>
      </c>
      <c r="D86" s="21">
        <f>D87</f>
        <v>2602963</v>
      </c>
      <c r="E86" s="21">
        <f>E87</f>
        <v>2076221.2</v>
      </c>
      <c r="F86" s="21">
        <f>F87</f>
        <v>526741.80000000005</v>
      </c>
    </row>
    <row r="87" spans="1:6" ht="48">
      <c r="A87" s="5" t="s">
        <v>155</v>
      </c>
      <c r="B87" s="6" t="s">
        <v>17</v>
      </c>
      <c r="C87" s="6" t="s">
        <v>3</v>
      </c>
      <c r="D87" s="20">
        <f>D88+D92+D95+D109</f>
        <v>2602963</v>
      </c>
      <c r="E87" s="20">
        <f>E88+E92+E95+E109</f>
        <v>2076221.2</v>
      </c>
      <c r="F87" s="27">
        <f t="shared" si="2"/>
        <v>526741.80000000005</v>
      </c>
    </row>
    <row r="88" spans="1:6" ht="24">
      <c r="A88" s="5" t="s">
        <v>156</v>
      </c>
      <c r="B88" s="6" t="s">
        <v>17</v>
      </c>
      <c r="C88" s="6" t="s">
        <v>3</v>
      </c>
      <c r="D88" s="20">
        <f t="shared" ref="D88:E90" si="3">D89</f>
        <v>80000</v>
      </c>
      <c r="E88" s="20">
        <f t="shared" si="3"/>
        <v>80000</v>
      </c>
      <c r="F88" s="27">
        <f t="shared" si="2"/>
        <v>0</v>
      </c>
    </row>
    <row r="89" spans="1:6" ht="24" outlineLevel="1">
      <c r="A89" s="5" t="s">
        <v>85</v>
      </c>
      <c r="B89" s="6" t="s">
        <v>86</v>
      </c>
      <c r="C89" s="6" t="s">
        <v>3</v>
      </c>
      <c r="D89" s="20">
        <f t="shared" si="3"/>
        <v>80000</v>
      </c>
      <c r="E89" s="20">
        <f t="shared" si="3"/>
        <v>80000</v>
      </c>
      <c r="F89" s="27">
        <f t="shared" si="2"/>
        <v>0</v>
      </c>
    </row>
    <row r="90" spans="1:6" ht="36" outlineLevel="1">
      <c r="A90" s="5" t="s">
        <v>42</v>
      </c>
      <c r="B90" s="6" t="s">
        <v>86</v>
      </c>
      <c r="C90" s="6" t="s">
        <v>7</v>
      </c>
      <c r="D90" s="20">
        <f t="shared" si="3"/>
        <v>80000</v>
      </c>
      <c r="E90" s="20">
        <f t="shared" si="3"/>
        <v>80000</v>
      </c>
      <c r="F90" s="27">
        <f t="shared" si="2"/>
        <v>0</v>
      </c>
    </row>
    <row r="91" spans="1:6" outlineLevel="1">
      <c r="A91" s="5" t="s">
        <v>47</v>
      </c>
      <c r="B91" s="6" t="s">
        <v>86</v>
      </c>
      <c r="C91" s="6" t="s">
        <v>7</v>
      </c>
      <c r="D91" s="22">
        <v>80000</v>
      </c>
      <c r="E91" s="22">
        <v>80000</v>
      </c>
      <c r="F91" s="27">
        <f t="shared" si="2"/>
        <v>0</v>
      </c>
    </row>
    <row r="92" spans="1:6" ht="24">
      <c r="A92" s="5" t="s">
        <v>87</v>
      </c>
      <c r="B92" s="6" t="s">
        <v>88</v>
      </c>
      <c r="C92" s="6" t="s">
        <v>3</v>
      </c>
      <c r="D92" s="20">
        <f>D93</f>
        <v>2247963</v>
      </c>
      <c r="E92" s="20">
        <f>E93</f>
        <v>1721221.2</v>
      </c>
      <c r="F92" s="27">
        <f t="shared" si="2"/>
        <v>526741.80000000005</v>
      </c>
    </row>
    <row r="93" spans="1:6" ht="36" outlineLevel="1">
      <c r="A93" s="5" t="s">
        <v>42</v>
      </c>
      <c r="B93" s="6" t="s">
        <v>88</v>
      </c>
      <c r="C93" s="6" t="s">
        <v>7</v>
      </c>
      <c r="D93" s="20">
        <f>D94</f>
        <v>2247963</v>
      </c>
      <c r="E93" s="20">
        <f>E94</f>
        <v>1721221.2</v>
      </c>
      <c r="F93" s="27">
        <f t="shared" si="2"/>
        <v>526741.80000000005</v>
      </c>
    </row>
    <row r="94" spans="1:6" outlineLevel="1">
      <c r="A94" s="5" t="s">
        <v>45</v>
      </c>
      <c r="B94" s="6" t="s">
        <v>88</v>
      </c>
      <c r="C94" s="6" t="s">
        <v>7</v>
      </c>
      <c r="D94" s="22">
        <v>2247963</v>
      </c>
      <c r="E94" s="22">
        <v>1721221.2</v>
      </c>
      <c r="F94" s="27">
        <f t="shared" si="2"/>
        <v>526741.80000000005</v>
      </c>
    </row>
    <row r="95" spans="1:6" ht="24">
      <c r="A95" s="5" t="s">
        <v>157</v>
      </c>
      <c r="B95" s="6" t="s">
        <v>90</v>
      </c>
      <c r="C95" s="6" t="s">
        <v>3</v>
      </c>
      <c r="D95" s="20">
        <f>D96+D104</f>
        <v>135000</v>
      </c>
      <c r="E95" s="20">
        <f>E96+E104</f>
        <v>135000</v>
      </c>
      <c r="F95" s="27">
        <f t="shared" si="2"/>
        <v>0</v>
      </c>
    </row>
    <row r="96" spans="1:6" ht="24" customHeight="1">
      <c r="A96" s="5" t="s">
        <v>158</v>
      </c>
      <c r="B96" s="6" t="s">
        <v>90</v>
      </c>
      <c r="C96" s="6" t="s">
        <v>3</v>
      </c>
      <c r="D96" s="20">
        <v>60000</v>
      </c>
      <c r="E96" s="20">
        <v>60000</v>
      </c>
      <c r="F96" s="27">
        <f t="shared" si="2"/>
        <v>0</v>
      </c>
    </row>
    <row r="97" spans="1:6" ht="24">
      <c r="A97" s="5" t="s">
        <v>89</v>
      </c>
      <c r="B97" s="6" t="s">
        <v>90</v>
      </c>
      <c r="C97" s="6" t="s">
        <v>3</v>
      </c>
      <c r="D97" s="20">
        <v>60000</v>
      </c>
      <c r="E97" s="20">
        <v>60000</v>
      </c>
      <c r="F97" s="27">
        <f t="shared" si="2"/>
        <v>0</v>
      </c>
    </row>
    <row r="98" spans="1:6" ht="36" outlineLevel="1">
      <c r="A98" s="5" t="s">
        <v>42</v>
      </c>
      <c r="B98" s="6" t="s">
        <v>90</v>
      </c>
      <c r="C98" s="6" t="s">
        <v>7</v>
      </c>
      <c r="D98" s="20">
        <f>D99</f>
        <v>60000</v>
      </c>
      <c r="E98" s="20">
        <f>E99</f>
        <v>60000</v>
      </c>
      <c r="F98" s="27">
        <f t="shared" si="2"/>
        <v>0</v>
      </c>
    </row>
    <row r="99" spans="1:6" outlineLevel="1">
      <c r="A99" s="5" t="s">
        <v>47</v>
      </c>
      <c r="B99" s="6" t="s">
        <v>90</v>
      </c>
      <c r="C99" s="6" t="s">
        <v>7</v>
      </c>
      <c r="D99" s="22">
        <v>60000</v>
      </c>
      <c r="E99" s="22">
        <v>60000</v>
      </c>
      <c r="F99" s="27">
        <f t="shared" si="2"/>
        <v>0</v>
      </c>
    </row>
    <row r="100" spans="1:6" ht="48" outlineLevel="1">
      <c r="A100" s="5" t="s">
        <v>91</v>
      </c>
      <c r="B100" s="6" t="s">
        <v>90</v>
      </c>
      <c r="C100" s="6" t="s">
        <v>1</v>
      </c>
      <c r="D100" s="20">
        <v>0</v>
      </c>
      <c r="E100" s="20">
        <v>0</v>
      </c>
      <c r="F100" s="27">
        <f t="shared" si="2"/>
        <v>0</v>
      </c>
    </row>
    <row r="101" spans="1:6" ht="36" outlineLevel="1">
      <c r="A101" s="5" t="s">
        <v>92</v>
      </c>
      <c r="B101" s="6" t="s">
        <v>90</v>
      </c>
      <c r="C101" s="6" t="s">
        <v>1</v>
      </c>
      <c r="D101" s="22">
        <v>0</v>
      </c>
      <c r="E101" s="22">
        <v>0</v>
      </c>
      <c r="F101" s="27">
        <f t="shared" si="2"/>
        <v>0</v>
      </c>
    </row>
    <row r="102" spans="1:6" ht="48" outlineLevel="1">
      <c r="A102" s="5" t="s">
        <v>93</v>
      </c>
      <c r="B102" s="6" t="s">
        <v>90</v>
      </c>
      <c r="C102" s="6" t="s">
        <v>94</v>
      </c>
      <c r="D102" s="20">
        <f>D103</f>
        <v>60000</v>
      </c>
      <c r="E102" s="20">
        <f>E103</f>
        <v>60000</v>
      </c>
      <c r="F102" s="27">
        <f t="shared" si="2"/>
        <v>0</v>
      </c>
    </row>
    <row r="103" spans="1:6" ht="36" outlineLevel="1">
      <c r="A103" s="5" t="s">
        <v>92</v>
      </c>
      <c r="B103" s="6" t="s">
        <v>90</v>
      </c>
      <c r="C103" s="6" t="s">
        <v>94</v>
      </c>
      <c r="D103" s="22">
        <v>60000</v>
      </c>
      <c r="E103" s="22">
        <v>60000</v>
      </c>
      <c r="F103" s="27">
        <f t="shared" si="2"/>
        <v>0</v>
      </c>
    </row>
    <row r="104" spans="1:6" ht="36">
      <c r="A104" s="5" t="s">
        <v>95</v>
      </c>
      <c r="B104" s="6" t="s">
        <v>96</v>
      </c>
      <c r="C104" s="6" t="s">
        <v>3</v>
      </c>
      <c r="D104" s="20">
        <v>75000</v>
      </c>
      <c r="E104" s="20">
        <v>75000</v>
      </c>
      <c r="F104" s="27">
        <f t="shared" si="2"/>
        <v>0</v>
      </c>
    </row>
    <row r="105" spans="1:6" ht="48" outlineLevel="2">
      <c r="A105" s="5" t="s">
        <v>91</v>
      </c>
      <c r="B105" s="6" t="s">
        <v>96</v>
      </c>
      <c r="C105" s="6" t="s">
        <v>1</v>
      </c>
      <c r="D105" s="20">
        <v>0</v>
      </c>
      <c r="E105" s="20">
        <v>0</v>
      </c>
      <c r="F105" s="27">
        <f t="shared" si="2"/>
        <v>0</v>
      </c>
    </row>
    <row r="106" spans="1:6" ht="36" outlineLevel="2">
      <c r="A106" s="5" t="s">
        <v>92</v>
      </c>
      <c r="B106" s="6" t="s">
        <v>96</v>
      </c>
      <c r="C106" s="6" t="s">
        <v>1</v>
      </c>
      <c r="D106" s="22">
        <v>0</v>
      </c>
      <c r="E106" s="22">
        <v>0</v>
      </c>
      <c r="F106" s="27">
        <f t="shared" si="2"/>
        <v>0</v>
      </c>
    </row>
    <row r="107" spans="1:6" ht="48" outlineLevel="2">
      <c r="A107" s="5" t="s">
        <v>93</v>
      </c>
      <c r="B107" s="6" t="s">
        <v>96</v>
      </c>
      <c r="C107" s="6" t="s">
        <v>94</v>
      </c>
      <c r="D107" s="20">
        <v>75000</v>
      </c>
      <c r="E107" s="20">
        <v>75000</v>
      </c>
      <c r="F107" s="27">
        <f t="shared" si="2"/>
        <v>0</v>
      </c>
    </row>
    <row r="108" spans="1:6" ht="36" outlineLevel="2">
      <c r="A108" s="5" t="s">
        <v>92</v>
      </c>
      <c r="B108" s="6" t="s">
        <v>96</v>
      </c>
      <c r="C108" s="6" t="s">
        <v>94</v>
      </c>
      <c r="D108" s="22">
        <v>75000</v>
      </c>
      <c r="E108" s="22">
        <v>75000</v>
      </c>
      <c r="F108" s="27">
        <f t="shared" si="2"/>
        <v>0</v>
      </c>
    </row>
    <row r="109" spans="1:6">
      <c r="A109" s="5" t="s">
        <v>97</v>
      </c>
      <c r="B109" s="6" t="s">
        <v>98</v>
      </c>
      <c r="C109" s="6" t="s">
        <v>3</v>
      </c>
      <c r="D109" s="20">
        <v>140000</v>
      </c>
      <c r="E109" s="20">
        <v>140000</v>
      </c>
      <c r="F109" s="27">
        <f t="shared" si="2"/>
        <v>0</v>
      </c>
    </row>
    <row r="110" spans="1:6" ht="36" outlineLevel="1">
      <c r="A110" s="5" t="s">
        <v>42</v>
      </c>
      <c r="B110" s="6" t="s">
        <v>98</v>
      </c>
      <c r="C110" s="6" t="s">
        <v>7</v>
      </c>
      <c r="D110" s="20">
        <v>140000</v>
      </c>
      <c r="E110" s="20">
        <v>140000</v>
      </c>
      <c r="F110" s="27">
        <f t="shared" si="2"/>
        <v>0</v>
      </c>
    </row>
    <row r="111" spans="1:6" outlineLevel="1">
      <c r="A111" s="5" t="s">
        <v>43</v>
      </c>
      <c r="B111" s="6" t="s">
        <v>98</v>
      </c>
      <c r="C111" s="6" t="s">
        <v>7</v>
      </c>
      <c r="D111" s="22">
        <v>140000</v>
      </c>
      <c r="E111" s="22">
        <v>140000</v>
      </c>
      <c r="F111" s="27">
        <f t="shared" si="2"/>
        <v>0</v>
      </c>
    </row>
    <row r="112" spans="1:6">
      <c r="A112" s="14" t="s">
        <v>99</v>
      </c>
      <c r="B112" s="15" t="s">
        <v>17</v>
      </c>
      <c r="C112" s="15" t="s">
        <v>3</v>
      </c>
      <c r="D112" s="21">
        <f>D113</f>
        <v>4591180.2</v>
      </c>
      <c r="E112" s="21">
        <f>E113</f>
        <v>2847943.71</v>
      </c>
      <c r="F112" s="21">
        <f>F113</f>
        <v>1743236.4900000002</v>
      </c>
    </row>
    <row r="113" spans="1:6" ht="36">
      <c r="A113" s="16" t="s">
        <v>159</v>
      </c>
      <c r="B113" s="17" t="s">
        <v>17</v>
      </c>
      <c r="C113" s="17" t="s">
        <v>3</v>
      </c>
      <c r="D113" s="20">
        <f>D114</f>
        <v>4591180.2</v>
      </c>
      <c r="E113" s="20">
        <f>E114</f>
        <v>2847943.71</v>
      </c>
      <c r="F113" s="27">
        <f t="shared" si="2"/>
        <v>1743236.4900000002</v>
      </c>
    </row>
    <row r="114" spans="1:6" ht="36">
      <c r="A114" s="16" t="s">
        <v>160</v>
      </c>
      <c r="B114" s="17" t="s">
        <v>17</v>
      </c>
      <c r="C114" s="17" t="s">
        <v>3</v>
      </c>
      <c r="D114" s="20">
        <v>4591180.2</v>
      </c>
      <c r="E114" s="20">
        <v>2847943.71</v>
      </c>
      <c r="F114" s="27">
        <f t="shared" si="2"/>
        <v>1743236.4900000002</v>
      </c>
    </row>
    <row r="115" spans="1:6" ht="24">
      <c r="A115" s="5" t="s">
        <v>101</v>
      </c>
      <c r="B115" s="10" t="s">
        <v>102</v>
      </c>
      <c r="C115" s="10" t="s">
        <v>3</v>
      </c>
      <c r="D115" s="20">
        <v>210000</v>
      </c>
      <c r="E115" s="20">
        <v>110672.67</v>
      </c>
      <c r="F115" s="27">
        <f t="shared" si="2"/>
        <v>99327.33</v>
      </c>
    </row>
    <row r="116" spans="1:6" ht="36" outlineLevel="1">
      <c r="A116" s="5" t="s">
        <v>42</v>
      </c>
      <c r="B116" s="6" t="s">
        <v>102</v>
      </c>
      <c r="C116" s="6" t="s">
        <v>7</v>
      </c>
      <c r="D116" s="20">
        <v>210000</v>
      </c>
      <c r="E116" s="20">
        <v>110672.67</v>
      </c>
      <c r="F116" s="27">
        <f t="shared" si="2"/>
        <v>99327.33</v>
      </c>
    </row>
    <row r="117" spans="1:6" outlineLevel="1">
      <c r="A117" s="5" t="s">
        <v>43</v>
      </c>
      <c r="B117" s="6" t="s">
        <v>102</v>
      </c>
      <c r="C117" s="6" t="s">
        <v>7</v>
      </c>
      <c r="D117" s="22">
        <f>D118</f>
        <v>159952.20000000001</v>
      </c>
      <c r="E117" s="22">
        <f>E118</f>
        <v>107246.7</v>
      </c>
      <c r="F117" s="27">
        <f t="shared" si="2"/>
        <v>52705.500000000015</v>
      </c>
    </row>
    <row r="118" spans="1:6">
      <c r="A118" s="5" t="s">
        <v>103</v>
      </c>
      <c r="B118" s="6" t="s">
        <v>104</v>
      </c>
      <c r="C118" s="6" t="s">
        <v>3</v>
      </c>
      <c r="D118" s="20">
        <f>D119</f>
        <v>159952.20000000001</v>
      </c>
      <c r="E118" s="20">
        <f>E119</f>
        <v>107246.7</v>
      </c>
      <c r="F118" s="27">
        <f t="shared" si="2"/>
        <v>52705.500000000015</v>
      </c>
    </row>
    <row r="119" spans="1:6" ht="36" outlineLevel="1">
      <c r="A119" s="5" t="s">
        <v>42</v>
      </c>
      <c r="B119" s="6" t="s">
        <v>104</v>
      </c>
      <c r="C119" s="6" t="s">
        <v>7</v>
      </c>
      <c r="D119" s="20">
        <f>D120+D121</f>
        <v>159952.20000000001</v>
      </c>
      <c r="E119" s="20">
        <f>E120+E121</f>
        <v>107246.7</v>
      </c>
      <c r="F119" s="27">
        <f t="shared" si="2"/>
        <v>52705.500000000015</v>
      </c>
    </row>
    <row r="120" spans="1:6" outlineLevel="1">
      <c r="A120" s="5" t="s">
        <v>45</v>
      </c>
      <c r="B120" s="6" t="s">
        <v>104</v>
      </c>
      <c r="C120" s="6" t="s">
        <v>7</v>
      </c>
      <c r="D120" s="22">
        <v>100000</v>
      </c>
      <c r="E120" s="22">
        <v>69523.7</v>
      </c>
      <c r="F120" s="27">
        <f t="shared" si="2"/>
        <v>30476.300000000003</v>
      </c>
    </row>
    <row r="121" spans="1:6" ht="24" outlineLevel="1">
      <c r="A121" s="5" t="s">
        <v>50</v>
      </c>
      <c r="B121" s="6" t="s">
        <v>104</v>
      </c>
      <c r="C121" s="6" t="s">
        <v>7</v>
      </c>
      <c r="D121" s="22">
        <v>59952.2</v>
      </c>
      <c r="E121" s="22">
        <v>37723</v>
      </c>
      <c r="F121" s="27">
        <f t="shared" si="2"/>
        <v>22229.199999999997</v>
      </c>
    </row>
    <row r="122" spans="1:6" ht="24">
      <c r="A122" s="5" t="s">
        <v>105</v>
      </c>
      <c r="B122" s="6" t="s">
        <v>106</v>
      </c>
      <c r="C122" s="6" t="s">
        <v>3</v>
      </c>
      <c r="D122" s="20">
        <f>D123</f>
        <v>2062771.0000000002</v>
      </c>
      <c r="E122" s="20">
        <f>E123</f>
        <v>1694270.83</v>
      </c>
      <c r="F122" s="27">
        <f t="shared" si="2"/>
        <v>368500.17000000016</v>
      </c>
    </row>
    <row r="123" spans="1:6" ht="36" outlineLevel="1">
      <c r="A123" s="5" t="s">
        <v>42</v>
      </c>
      <c r="B123" s="6" t="s">
        <v>106</v>
      </c>
      <c r="C123" s="6" t="s">
        <v>7</v>
      </c>
      <c r="D123" s="20">
        <f>D124+D125+D126+D127+D128</f>
        <v>2062771.0000000002</v>
      </c>
      <c r="E123" s="20">
        <f>E124+E125+E126+E127+E128</f>
        <v>1694270.83</v>
      </c>
      <c r="F123" s="27">
        <f t="shared" si="2"/>
        <v>368500.17000000016</v>
      </c>
    </row>
    <row r="124" spans="1:6" outlineLevel="1">
      <c r="A124" s="5" t="s">
        <v>178</v>
      </c>
      <c r="B124" s="6" t="s">
        <v>106</v>
      </c>
      <c r="C124" s="6" t="s">
        <v>7</v>
      </c>
      <c r="D124" s="22">
        <v>8394</v>
      </c>
      <c r="E124" s="22">
        <v>8394</v>
      </c>
      <c r="F124" s="27">
        <f t="shared" si="2"/>
        <v>0</v>
      </c>
    </row>
    <row r="125" spans="1:6" outlineLevel="1">
      <c r="A125" s="5" t="s">
        <v>45</v>
      </c>
      <c r="B125" s="6" t="s">
        <v>106</v>
      </c>
      <c r="C125" s="6" t="s">
        <v>7</v>
      </c>
      <c r="D125" s="22">
        <v>1200000</v>
      </c>
      <c r="E125" s="22">
        <v>989328.57</v>
      </c>
      <c r="F125" s="27">
        <f t="shared" si="2"/>
        <v>210671.43000000005</v>
      </c>
    </row>
    <row r="126" spans="1:6" outlineLevel="1">
      <c r="A126" s="5" t="s">
        <v>47</v>
      </c>
      <c r="B126" s="6" t="s">
        <v>106</v>
      </c>
      <c r="C126" s="6" t="s">
        <v>7</v>
      </c>
      <c r="D126" s="22">
        <v>554090.18000000005</v>
      </c>
      <c r="E126" s="22">
        <v>496261.44</v>
      </c>
      <c r="F126" s="27">
        <f t="shared" si="2"/>
        <v>57828.740000000049</v>
      </c>
    </row>
    <row r="127" spans="1:6" outlineLevel="1">
      <c r="A127" s="5" t="s">
        <v>144</v>
      </c>
      <c r="B127" s="6" t="s">
        <v>106</v>
      </c>
      <c r="C127" s="6" t="s">
        <v>7</v>
      </c>
      <c r="D127" s="22">
        <v>144480</v>
      </c>
      <c r="E127" s="22">
        <v>44480</v>
      </c>
      <c r="F127" s="27">
        <f t="shared" si="2"/>
        <v>100000</v>
      </c>
    </row>
    <row r="128" spans="1:6" ht="24">
      <c r="A128" s="5" t="s">
        <v>50</v>
      </c>
      <c r="B128" s="6" t="s">
        <v>106</v>
      </c>
      <c r="C128" s="6" t="s">
        <v>7</v>
      </c>
      <c r="D128" s="22">
        <v>155806.82</v>
      </c>
      <c r="E128" s="22">
        <v>155806.82</v>
      </c>
      <c r="F128" s="27">
        <f t="shared" si="2"/>
        <v>0</v>
      </c>
    </row>
    <row r="129" spans="1:6" ht="24">
      <c r="A129" s="5" t="s">
        <v>107</v>
      </c>
      <c r="B129" s="6" t="s">
        <v>174</v>
      </c>
      <c r="C129" s="6" t="s">
        <v>3</v>
      </c>
      <c r="D129" s="20">
        <f>D130</f>
        <v>258000</v>
      </c>
      <c r="E129" s="20">
        <f>E130</f>
        <v>216000</v>
      </c>
      <c r="F129" s="27">
        <f t="shared" si="2"/>
        <v>42000</v>
      </c>
    </row>
    <row r="130" spans="1:6" ht="36" outlineLevel="1">
      <c r="A130" s="5" t="s">
        <v>42</v>
      </c>
      <c r="B130" s="6" t="s">
        <v>174</v>
      </c>
      <c r="C130" s="6" t="s">
        <v>7</v>
      </c>
      <c r="D130" s="20">
        <f>D131+D132</f>
        <v>258000</v>
      </c>
      <c r="E130" s="20">
        <f>E131+E132</f>
        <v>216000</v>
      </c>
      <c r="F130" s="27">
        <f t="shared" si="2"/>
        <v>42000</v>
      </c>
    </row>
    <row r="131" spans="1:6" outlineLevel="1">
      <c r="A131" s="5" t="s">
        <v>45</v>
      </c>
      <c r="B131" s="6" t="s">
        <v>174</v>
      </c>
      <c r="C131" s="6" t="s">
        <v>7</v>
      </c>
      <c r="D131" s="22">
        <v>92000</v>
      </c>
      <c r="E131" s="22">
        <v>50000</v>
      </c>
      <c r="F131" s="27">
        <f t="shared" si="2"/>
        <v>42000</v>
      </c>
    </row>
    <row r="132" spans="1:6" outlineLevel="1">
      <c r="A132" s="5" t="s">
        <v>176</v>
      </c>
      <c r="B132" s="6" t="s">
        <v>174</v>
      </c>
      <c r="C132" s="6" t="s">
        <v>7</v>
      </c>
      <c r="D132" s="22">
        <v>166000</v>
      </c>
      <c r="E132" s="22">
        <v>166000</v>
      </c>
      <c r="F132" s="27">
        <f t="shared" si="2"/>
        <v>0</v>
      </c>
    </row>
    <row r="133" spans="1:6">
      <c r="A133" s="5" t="s">
        <v>177</v>
      </c>
      <c r="B133" s="6" t="s">
        <v>175</v>
      </c>
      <c r="C133" s="6" t="s">
        <v>7</v>
      </c>
      <c r="D133" s="22">
        <v>950000</v>
      </c>
      <c r="E133" s="22">
        <v>262649.62</v>
      </c>
      <c r="F133" s="27">
        <f t="shared" si="2"/>
        <v>687350.38</v>
      </c>
    </row>
    <row r="134" spans="1:6" ht="36" outlineLevel="1">
      <c r="A134" s="5" t="s">
        <v>42</v>
      </c>
      <c r="B134" s="6" t="s">
        <v>175</v>
      </c>
      <c r="C134" s="6" t="s">
        <v>7</v>
      </c>
      <c r="D134" s="22">
        <v>950000</v>
      </c>
      <c r="E134" s="22">
        <v>262649.62</v>
      </c>
      <c r="F134" s="27">
        <f t="shared" si="2"/>
        <v>687350.38</v>
      </c>
    </row>
    <row r="135" spans="1:6" outlineLevel="1">
      <c r="A135" s="5" t="s">
        <v>45</v>
      </c>
      <c r="B135" s="6" t="s">
        <v>175</v>
      </c>
      <c r="C135" s="6" t="s">
        <v>7</v>
      </c>
      <c r="D135" s="22">
        <v>950000</v>
      </c>
      <c r="E135" s="22">
        <v>262649.62</v>
      </c>
      <c r="F135" s="27">
        <f t="shared" si="2"/>
        <v>687350.38</v>
      </c>
    </row>
    <row r="136" spans="1:6">
      <c r="A136" s="5" t="s">
        <v>108</v>
      </c>
      <c r="B136" s="6" t="s">
        <v>109</v>
      </c>
      <c r="C136" s="6" t="s">
        <v>3</v>
      </c>
      <c r="D136" s="20">
        <f>D137</f>
        <v>145000</v>
      </c>
      <c r="E136" s="20">
        <f>E137</f>
        <v>31266.6</v>
      </c>
      <c r="F136" s="27">
        <f t="shared" si="2"/>
        <v>113733.4</v>
      </c>
    </row>
    <row r="137" spans="1:6" ht="36" outlineLevel="1">
      <c r="A137" s="5" t="s">
        <v>42</v>
      </c>
      <c r="B137" s="6" t="s">
        <v>109</v>
      </c>
      <c r="C137" s="6" t="s">
        <v>7</v>
      </c>
      <c r="D137" s="20">
        <f>D138</f>
        <v>145000</v>
      </c>
      <c r="E137" s="20">
        <f>E138</f>
        <v>31266.6</v>
      </c>
      <c r="F137" s="27">
        <f t="shared" si="2"/>
        <v>113733.4</v>
      </c>
    </row>
    <row r="138" spans="1:6" outlineLevel="1">
      <c r="A138" s="5" t="s">
        <v>47</v>
      </c>
      <c r="B138" s="6" t="s">
        <v>109</v>
      </c>
      <c r="C138" s="6" t="s">
        <v>7</v>
      </c>
      <c r="D138" s="22">
        <v>145000</v>
      </c>
      <c r="E138" s="22">
        <v>31266.6</v>
      </c>
      <c r="F138" s="27">
        <f t="shared" ref="F138:F173" si="4">D138-E138</f>
        <v>113733.4</v>
      </c>
    </row>
    <row r="139" spans="1:6" ht="24">
      <c r="A139" s="5" t="s">
        <v>110</v>
      </c>
      <c r="B139" s="6" t="s">
        <v>111</v>
      </c>
      <c r="C139" s="6" t="s">
        <v>3</v>
      </c>
      <c r="D139" s="20">
        <f>D140</f>
        <v>805457</v>
      </c>
      <c r="E139" s="20">
        <f>E140</f>
        <v>425837.29</v>
      </c>
      <c r="F139" s="27">
        <f t="shared" si="4"/>
        <v>379619.71</v>
      </c>
    </row>
    <row r="140" spans="1:6" ht="36" outlineLevel="1">
      <c r="A140" s="5" t="s">
        <v>42</v>
      </c>
      <c r="B140" s="6" t="s">
        <v>111</v>
      </c>
      <c r="C140" s="6" t="s">
        <v>7</v>
      </c>
      <c r="D140" s="20">
        <f>SUM(D141:D143)</f>
        <v>805457</v>
      </c>
      <c r="E140" s="20">
        <f>SUM(E141:E143)</f>
        <v>425837.29</v>
      </c>
      <c r="F140" s="27">
        <f t="shared" si="4"/>
        <v>379619.71</v>
      </c>
    </row>
    <row r="141" spans="1:6" outlineLevel="1">
      <c r="A141" s="5" t="s">
        <v>45</v>
      </c>
      <c r="B141" s="6" t="s">
        <v>111</v>
      </c>
      <c r="C141" s="6" t="s">
        <v>7</v>
      </c>
      <c r="D141" s="22">
        <v>717191.77</v>
      </c>
      <c r="E141" s="22">
        <v>337572.06</v>
      </c>
      <c r="F141" s="27">
        <f t="shared" si="4"/>
        <v>379619.71</v>
      </c>
    </row>
    <row r="142" spans="1:6" outlineLevel="1">
      <c r="A142" s="5" t="s">
        <v>47</v>
      </c>
      <c r="B142" s="6" t="s">
        <v>111</v>
      </c>
      <c r="C142" s="6" t="s">
        <v>7</v>
      </c>
      <c r="D142" s="22">
        <v>0</v>
      </c>
      <c r="E142" s="22">
        <v>0</v>
      </c>
      <c r="F142" s="27">
        <f t="shared" si="4"/>
        <v>0</v>
      </c>
    </row>
    <row r="143" spans="1:6" outlineLevel="1">
      <c r="A143" s="5" t="s">
        <v>176</v>
      </c>
      <c r="B143" s="6" t="s">
        <v>111</v>
      </c>
      <c r="C143" s="6" t="s">
        <v>7</v>
      </c>
      <c r="D143" s="22">
        <v>88265.23</v>
      </c>
      <c r="E143" s="22">
        <v>88265.23</v>
      </c>
      <c r="F143" s="27">
        <f t="shared" si="4"/>
        <v>0</v>
      </c>
    </row>
    <row r="144" spans="1:6" ht="24">
      <c r="A144" s="7" t="s">
        <v>112</v>
      </c>
      <c r="B144" s="8" t="s">
        <v>17</v>
      </c>
      <c r="C144" s="8" t="s">
        <v>3</v>
      </c>
      <c r="D144" s="21">
        <f t="shared" ref="D144:E146" si="5">D147</f>
        <v>30000</v>
      </c>
      <c r="E144" s="21">
        <f t="shared" si="5"/>
        <v>8780</v>
      </c>
      <c r="F144" s="27">
        <f t="shared" si="4"/>
        <v>21220</v>
      </c>
    </row>
    <row r="145" spans="1:6" ht="48">
      <c r="A145" s="9" t="s">
        <v>145</v>
      </c>
      <c r="B145" s="10" t="s">
        <v>17</v>
      </c>
      <c r="C145" s="10" t="s">
        <v>3</v>
      </c>
      <c r="D145" s="20">
        <f t="shared" si="5"/>
        <v>30000</v>
      </c>
      <c r="E145" s="20">
        <f t="shared" si="5"/>
        <v>8780</v>
      </c>
      <c r="F145" s="27">
        <f t="shared" si="4"/>
        <v>21220</v>
      </c>
    </row>
    <row r="146" spans="1:6" ht="48" outlineLevel="1">
      <c r="A146" s="9" t="s">
        <v>161</v>
      </c>
      <c r="B146" s="10" t="s">
        <v>17</v>
      </c>
      <c r="C146" s="10" t="s">
        <v>3</v>
      </c>
      <c r="D146" s="20">
        <f t="shared" si="5"/>
        <v>30000</v>
      </c>
      <c r="E146" s="20">
        <f t="shared" si="5"/>
        <v>8780</v>
      </c>
      <c r="F146" s="27">
        <f t="shared" si="4"/>
        <v>21220</v>
      </c>
    </row>
    <row r="147" spans="1:6" ht="24" outlineLevel="1">
      <c r="A147" s="5" t="s">
        <v>114</v>
      </c>
      <c r="B147" s="6" t="s">
        <v>115</v>
      </c>
      <c r="C147" s="6" t="s">
        <v>3</v>
      </c>
      <c r="D147" s="20">
        <f>D148</f>
        <v>30000</v>
      </c>
      <c r="E147" s="20">
        <f>E148</f>
        <v>8780</v>
      </c>
      <c r="F147" s="27">
        <f t="shared" si="4"/>
        <v>21220</v>
      </c>
    </row>
    <row r="148" spans="1:6" ht="36" outlineLevel="1">
      <c r="A148" s="5" t="s">
        <v>42</v>
      </c>
      <c r="B148" s="6" t="s">
        <v>115</v>
      </c>
      <c r="C148" s="6" t="s">
        <v>7</v>
      </c>
      <c r="D148" s="20">
        <f>D149</f>
        <v>30000</v>
      </c>
      <c r="E148" s="20">
        <f>E149</f>
        <v>8780</v>
      </c>
      <c r="F148" s="27">
        <f t="shared" si="4"/>
        <v>21220</v>
      </c>
    </row>
    <row r="149" spans="1:6" outlineLevel="1">
      <c r="A149" s="5" t="s">
        <v>47</v>
      </c>
      <c r="B149" s="6" t="s">
        <v>115</v>
      </c>
      <c r="C149" s="6" t="s">
        <v>7</v>
      </c>
      <c r="D149" s="22">
        <v>30000</v>
      </c>
      <c r="E149" s="22">
        <v>8780</v>
      </c>
      <c r="F149" s="27">
        <f t="shared" si="4"/>
        <v>21220</v>
      </c>
    </row>
    <row r="150" spans="1:6">
      <c r="A150" s="7" t="s">
        <v>116</v>
      </c>
      <c r="B150" s="8" t="s">
        <v>17</v>
      </c>
      <c r="C150" s="8" t="s">
        <v>3</v>
      </c>
      <c r="D150" s="21">
        <v>2238000</v>
      </c>
      <c r="E150" s="21">
        <v>2224197.9500000002</v>
      </c>
      <c r="F150" s="27">
        <f t="shared" si="4"/>
        <v>13802.049999999814</v>
      </c>
    </row>
    <row r="151" spans="1:6" ht="24">
      <c r="A151" s="9" t="s">
        <v>162</v>
      </c>
      <c r="B151" s="10" t="s">
        <v>17</v>
      </c>
      <c r="C151" s="10" t="s">
        <v>3</v>
      </c>
      <c r="D151" s="20">
        <v>2238000</v>
      </c>
      <c r="E151" s="20">
        <v>2224197.9500000002</v>
      </c>
      <c r="F151" s="27">
        <f t="shared" si="4"/>
        <v>13802.049999999814</v>
      </c>
    </row>
    <row r="152" spans="1:6" ht="24" outlineLevel="1">
      <c r="A152" s="9" t="s">
        <v>163</v>
      </c>
      <c r="B152" s="10" t="s">
        <v>17</v>
      </c>
      <c r="C152" s="10" t="s">
        <v>3</v>
      </c>
      <c r="D152" s="20">
        <v>2238000</v>
      </c>
      <c r="E152" s="20">
        <v>2224197.9500000002</v>
      </c>
      <c r="F152" s="27">
        <f t="shared" si="4"/>
        <v>13802.049999999814</v>
      </c>
    </row>
    <row r="153" spans="1:6" ht="24" outlineLevel="1">
      <c r="A153" s="5" t="s">
        <v>118</v>
      </c>
      <c r="B153" s="6" t="s">
        <v>119</v>
      </c>
      <c r="C153" s="6" t="s">
        <v>3</v>
      </c>
      <c r="D153" s="20">
        <v>2238000</v>
      </c>
      <c r="E153" s="20">
        <v>2224197.9500000002</v>
      </c>
      <c r="F153" s="27">
        <f t="shared" si="4"/>
        <v>13802.049999999814</v>
      </c>
    </row>
    <row r="154" spans="1:6" outlineLevel="1">
      <c r="A154" s="5" t="s">
        <v>120</v>
      </c>
      <c r="B154" s="6" t="s">
        <v>119</v>
      </c>
      <c r="C154" s="6" t="s">
        <v>2</v>
      </c>
      <c r="D154" s="20">
        <v>2238000</v>
      </c>
      <c r="E154" s="20">
        <v>2224197.9500000002</v>
      </c>
      <c r="F154" s="27">
        <f t="shared" si="4"/>
        <v>13802.049999999814</v>
      </c>
    </row>
    <row r="155" spans="1:6" ht="24" outlineLevel="1">
      <c r="A155" s="5" t="s">
        <v>121</v>
      </c>
      <c r="B155" s="6" t="s">
        <v>119</v>
      </c>
      <c r="C155" s="6" t="s">
        <v>2</v>
      </c>
      <c r="D155" s="22">
        <v>2238000</v>
      </c>
      <c r="E155" s="22">
        <v>2224197.9500000002</v>
      </c>
      <c r="F155" s="27">
        <f t="shared" si="4"/>
        <v>13802.049999999814</v>
      </c>
    </row>
    <row r="156" spans="1:6">
      <c r="A156" s="7" t="s">
        <v>123</v>
      </c>
      <c r="B156" s="8" t="s">
        <v>17</v>
      </c>
      <c r="C156" s="8" t="s">
        <v>3</v>
      </c>
      <c r="D156" s="21">
        <f>D157</f>
        <v>251360</v>
      </c>
      <c r="E156" s="21">
        <f>E157</f>
        <v>149600.5</v>
      </c>
      <c r="F156" s="27">
        <f t="shared" si="4"/>
        <v>101759.5</v>
      </c>
    </row>
    <row r="157" spans="1:6" ht="24">
      <c r="A157" s="9" t="s">
        <v>164</v>
      </c>
      <c r="B157" s="10" t="s">
        <v>17</v>
      </c>
      <c r="C157" s="10" t="s">
        <v>3</v>
      </c>
      <c r="D157" s="20">
        <f>D158+D165</f>
        <v>251360</v>
      </c>
      <c r="E157" s="20">
        <f>E158+E165</f>
        <v>149600.5</v>
      </c>
      <c r="F157" s="27">
        <f t="shared" si="4"/>
        <v>101759.5</v>
      </c>
    </row>
    <row r="158" spans="1:6" ht="24.75">
      <c r="A158" s="18" t="s">
        <v>165</v>
      </c>
      <c r="B158" s="10" t="s">
        <v>17</v>
      </c>
      <c r="C158" s="10" t="s">
        <v>3</v>
      </c>
      <c r="D158" s="20">
        <f>D159+D162</f>
        <v>126360</v>
      </c>
      <c r="E158" s="20">
        <f>E159+E162</f>
        <v>91373.48</v>
      </c>
      <c r="F158" s="27">
        <f t="shared" si="4"/>
        <v>34986.520000000004</v>
      </c>
    </row>
    <row r="159" spans="1:6" ht="24">
      <c r="A159" s="5" t="s">
        <v>125</v>
      </c>
      <c r="B159" s="6" t="s">
        <v>126</v>
      </c>
      <c r="C159" s="6" t="s">
        <v>3</v>
      </c>
      <c r="D159" s="20">
        <v>55000</v>
      </c>
      <c r="E159" s="20">
        <v>20013.48</v>
      </c>
      <c r="F159" s="27">
        <f t="shared" si="4"/>
        <v>34986.520000000004</v>
      </c>
    </row>
    <row r="160" spans="1:6">
      <c r="A160" s="5" t="s">
        <v>127</v>
      </c>
      <c r="B160" s="6" t="s">
        <v>126</v>
      </c>
      <c r="C160" s="6" t="s">
        <v>128</v>
      </c>
      <c r="D160" s="20">
        <v>55000</v>
      </c>
      <c r="E160" s="20">
        <v>20013.48</v>
      </c>
      <c r="F160" s="27">
        <f t="shared" si="4"/>
        <v>34986.520000000004</v>
      </c>
    </row>
    <row r="161" spans="1:6" ht="24">
      <c r="A161" s="5" t="s">
        <v>129</v>
      </c>
      <c r="B161" s="6" t="s">
        <v>126</v>
      </c>
      <c r="C161" s="6" t="s">
        <v>128</v>
      </c>
      <c r="D161" s="22">
        <v>55000</v>
      </c>
      <c r="E161" s="22">
        <v>20013.48</v>
      </c>
      <c r="F161" s="27">
        <f t="shared" si="4"/>
        <v>34986.520000000004</v>
      </c>
    </row>
    <row r="162" spans="1:6">
      <c r="A162" s="5" t="s">
        <v>131</v>
      </c>
      <c r="B162" s="6" t="s">
        <v>132</v>
      </c>
      <c r="C162" s="6" t="s">
        <v>3</v>
      </c>
      <c r="D162" s="22">
        <v>71360</v>
      </c>
      <c r="E162" s="22">
        <v>71360</v>
      </c>
      <c r="F162" s="27">
        <f t="shared" si="4"/>
        <v>0</v>
      </c>
    </row>
    <row r="163" spans="1:6" ht="30.6" customHeight="1" outlineLevel="1">
      <c r="A163" s="5" t="s">
        <v>133</v>
      </c>
      <c r="B163" s="6" t="s">
        <v>132</v>
      </c>
      <c r="C163" s="6" t="s">
        <v>134</v>
      </c>
      <c r="D163" s="22">
        <v>71360</v>
      </c>
      <c r="E163" s="22">
        <v>71360</v>
      </c>
      <c r="F163" s="27">
        <f t="shared" si="4"/>
        <v>0</v>
      </c>
    </row>
    <row r="164" spans="1:6" ht="36" outlineLevel="1">
      <c r="A164" s="5" t="s">
        <v>135</v>
      </c>
      <c r="B164" s="6" t="s">
        <v>132</v>
      </c>
      <c r="C164" s="6" t="s">
        <v>134</v>
      </c>
      <c r="D164" s="22">
        <v>71360</v>
      </c>
      <c r="E164" s="22">
        <v>71360</v>
      </c>
      <c r="F164" s="27">
        <f t="shared" si="4"/>
        <v>0</v>
      </c>
    </row>
    <row r="165" spans="1:6" ht="36">
      <c r="A165" s="5" t="s">
        <v>137</v>
      </c>
      <c r="B165" s="6" t="s">
        <v>138</v>
      </c>
      <c r="C165" s="6" t="s">
        <v>3</v>
      </c>
      <c r="D165" s="20">
        <v>125000</v>
      </c>
      <c r="E165" s="20">
        <v>58227.02</v>
      </c>
      <c r="F165" s="27">
        <f t="shared" si="4"/>
        <v>66772.98000000001</v>
      </c>
    </row>
    <row r="166" spans="1:6" ht="13.15" customHeight="1" outlineLevel="1">
      <c r="A166" s="5" t="s">
        <v>120</v>
      </c>
      <c r="B166" s="6" t="s">
        <v>138</v>
      </c>
      <c r="C166" s="6" t="s">
        <v>2</v>
      </c>
      <c r="D166" s="20">
        <v>125000</v>
      </c>
      <c r="E166" s="20">
        <v>58227.02</v>
      </c>
      <c r="F166" s="27">
        <f t="shared" si="4"/>
        <v>66772.98000000001</v>
      </c>
    </row>
    <row r="167" spans="1:6" ht="24" outlineLevel="1">
      <c r="A167" s="5" t="s">
        <v>121</v>
      </c>
      <c r="B167" s="6" t="s">
        <v>138</v>
      </c>
      <c r="C167" s="6" t="s">
        <v>2</v>
      </c>
      <c r="D167" s="22">
        <v>125000</v>
      </c>
      <c r="E167" s="22">
        <v>58227.02</v>
      </c>
      <c r="F167" s="27">
        <f t="shared" si="4"/>
        <v>66772.98000000001</v>
      </c>
    </row>
    <row r="168" spans="1:6">
      <c r="A168" s="7" t="s">
        <v>139</v>
      </c>
      <c r="B168" s="8" t="s">
        <v>17</v>
      </c>
      <c r="C168" s="8" t="s">
        <v>3</v>
      </c>
      <c r="D168" s="21">
        <v>5000</v>
      </c>
      <c r="E168" s="21">
        <v>3275</v>
      </c>
      <c r="F168" s="27">
        <f t="shared" si="4"/>
        <v>1725</v>
      </c>
    </row>
    <row r="169" spans="1:6" ht="36">
      <c r="A169" s="9" t="s">
        <v>166</v>
      </c>
      <c r="B169" s="10" t="s">
        <v>17</v>
      </c>
      <c r="C169" s="10" t="s">
        <v>3</v>
      </c>
      <c r="D169" s="20">
        <v>5000</v>
      </c>
      <c r="E169" s="20">
        <v>3275</v>
      </c>
      <c r="F169" s="27">
        <f t="shared" si="4"/>
        <v>1725</v>
      </c>
    </row>
    <row r="170" spans="1:6" ht="72" outlineLevel="1">
      <c r="A170" s="9" t="s">
        <v>167</v>
      </c>
      <c r="B170" s="10" t="s">
        <v>17</v>
      </c>
      <c r="C170" s="10" t="s">
        <v>3</v>
      </c>
      <c r="D170" s="20">
        <v>5000</v>
      </c>
      <c r="E170" s="20">
        <v>3275</v>
      </c>
      <c r="F170" s="27">
        <f t="shared" si="4"/>
        <v>1725</v>
      </c>
    </row>
    <row r="171" spans="1:6" ht="24" outlineLevel="1">
      <c r="A171" s="5" t="s">
        <v>141</v>
      </c>
      <c r="B171" s="6" t="s">
        <v>142</v>
      </c>
      <c r="C171" s="6" t="s">
        <v>3</v>
      </c>
      <c r="D171" s="20">
        <v>5000</v>
      </c>
      <c r="E171" s="20">
        <v>3275</v>
      </c>
      <c r="F171" s="27">
        <f t="shared" si="4"/>
        <v>1725</v>
      </c>
    </row>
    <row r="172" spans="1:6" outlineLevel="1">
      <c r="A172" s="5" t="s">
        <v>120</v>
      </c>
      <c r="B172" s="6" t="s">
        <v>142</v>
      </c>
      <c r="C172" s="6" t="s">
        <v>2</v>
      </c>
      <c r="D172" s="20">
        <v>5000</v>
      </c>
      <c r="E172" s="20">
        <v>3275</v>
      </c>
      <c r="F172" s="27">
        <f t="shared" si="4"/>
        <v>1725</v>
      </c>
    </row>
    <row r="173" spans="1:6" ht="24" outlineLevel="1">
      <c r="A173" s="5" t="s">
        <v>121</v>
      </c>
      <c r="B173" s="6" t="s">
        <v>142</v>
      </c>
      <c r="C173" s="6" t="s">
        <v>2</v>
      </c>
      <c r="D173" s="22">
        <v>5000</v>
      </c>
      <c r="E173" s="22">
        <v>3275</v>
      </c>
      <c r="F173" s="27">
        <f t="shared" si="4"/>
        <v>1725</v>
      </c>
    </row>
  </sheetData>
  <mergeCells count="11">
    <mergeCell ref="E7:E8"/>
    <mergeCell ref="F7:F8"/>
    <mergeCell ref="D1:F1"/>
    <mergeCell ref="D2:F2"/>
    <mergeCell ref="D3:F3"/>
    <mergeCell ref="D4:F4"/>
    <mergeCell ref="A5:F6"/>
    <mergeCell ref="A7:A8"/>
    <mergeCell ref="B7:B8"/>
    <mergeCell ref="C7:C8"/>
    <mergeCell ref="D7:D8"/>
  </mergeCells>
  <pageMargins left="0.70866141732283472" right="0.51181102362204722" top="0.55118110236220474" bottom="0.55118110236220474" header="0.11811023622047245" footer="0.11811023622047245"/>
  <pageSetup paperSize="9" scale="86" fitToHeight="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при3</vt:lpstr>
      <vt:lpstr>при4 </vt:lpstr>
      <vt:lpstr>при5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2018-04-25T11:54:33Z</dcterms:modified>
</cp:coreProperties>
</file>