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Расходы" sheetId="1" r:id="rId1"/>
    <sheet name="Доходы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8" i="2"/>
  <c r="E17" s="1"/>
  <c r="E6"/>
  <c r="C18"/>
  <c r="C17" s="1"/>
  <c r="C6"/>
  <c r="C24" l="1"/>
  <c r="E24"/>
  <c r="H11" i="1" l="1"/>
  <c r="H137"/>
  <c r="I197"/>
  <c r="I178"/>
  <c r="I155"/>
  <c r="I156"/>
  <c r="I157"/>
  <c r="I146"/>
  <c r="I140"/>
  <c r="I139" s="1"/>
  <c r="I135"/>
  <c r="I134" s="1"/>
  <c r="I133" s="1"/>
  <c r="I127" s="1"/>
  <c r="I119"/>
  <c r="I118" s="1"/>
  <c r="I117" s="1"/>
  <c r="I115"/>
  <c r="I114" s="1"/>
  <c r="I111"/>
  <c r="I112"/>
  <c r="I113"/>
  <c r="I92"/>
  <c r="I91" s="1"/>
  <c r="I90" s="1"/>
  <c r="I89"/>
  <c r="I83"/>
  <c r="I82" s="1"/>
  <c r="I81" s="1"/>
  <c r="I80" s="1"/>
  <c r="I79" s="1"/>
  <c r="I78" s="1"/>
  <c r="I68"/>
  <c r="I67" s="1"/>
  <c r="I66" s="1"/>
  <c r="I65" s="1"/>
  <c r="I64" s="1"/>
  <c r="I63" s="1"/>
  <c r="I62" s="1"/>
  <c r="I60"/>
  <c r="I59"/>
  <c r="I55"/>
  <c r="I50"/>
  <c r="I49" s="1"/>
  <c r="I48" s="1"/>
  <c r="I34"/>
  <c r="I30" s="1"/>
  <c r="I29" s="1"/>
  <c r="I24" s="1"/>
  <c r="I39"/>
  <c r="I25"/>
  <c r="I21" s="1"/>
  <c r="I20" s="1"/>
  <c r="I12" s="1"/>
  <c r="G197"/>
  <c r="G177"/>
  <c r="G176" s="1"/>
  <c r="G175" s="1"/>
  <c r="I175" s="1"/>
  <c r="G156"/>
  <c r="G154"/>
  <c r="G153" s="1"/>
  <c r="G152" s="1"/>
  <c r="I152" s="1"/>
  <c r="G146"/>
  <c r="G140"/>
  <c r="G139" s="1"/>
  <c r="G138" s="1"/>
  <c r="G137" s="1"/>
  <c r="I137" s="1"/>
  <c r="I126" s="1"/>
  <c r="G135"/>
  <c r="G134" s="1"/>
  <c r="G133" s="1"/>
  <c r="G127" s="1"/>
  <c r="G119"/>
  <c r="G118" s="1"/>
  <c r="G117" s="1"/>
  <c r="G115"/>
  <c r="G114" s="1"/>
  <c r="G92"/>
  <c r="G91" s="1"/>
  <c r="G90" s="1"/>
  <c r="G89"/>
  <c r="G83"/>
  <c r="G82" s="1"/>
  <c r="G81" s="1"/>
  <c r="G80" s="1"/>
  <c r="G79" s="1"/>
  <c r="G78" s="1"/>
  <c r="G68"/>
  <c r="G67" s="1"/>
  <c r="G66" s="1"/>
  <c r="G65" s="1"/>
  <c r="G64" s="1"/>
  <c r="G63" s="1"/>
  <c r="G62" s="1"/>
  <c r="G60"/>
  <c r="G59"/>
  <c r="G55"/>
  <c r="G50"/>
  <c r="G49"/>
  <c r="G48" s="1"/>
  <c r="G34"/>
  <c r="G31"/>
  <c r="G26"/>
  <c r="G25" s="1"/>
  <c r="I23" l="1"/>
  <c r="I177"/>
  <c r="I153"/>
  <c r="G110"/>
  <c r="I154"/>
  <c r="G30"/>
  <c r="G29" s="1"/>
  <c r="G24" s="1"/>
  <c r="G23" s="1"/>
  <c r="G22" s="1"/>
  <c r="G21" s="1"/>
  <c r="G20" s="1"/>
  <c r="G12" s="1"/>
  <c r="I176"/>
  <c r="I138"/>
  <c r="G126"/>
  <c r="G109" l="1"/>
  <c r="I110"/>
  <c r="G108" l="1"/>
  <c r="I109"/>
  <c r="G107" l="1"/>
  <c r="I108"/>
  <c r="G106" l="1"/>
  <c r="I107"/>
  <c r="I106" l="1"/>
  <c r="I11" s="1"/>
  <c r="G11"/>
</calcChain>
</file>

<file path=xl/sharedStrings.xml><?xml version="1.0" encoding="utf-8"?>
<sst xmlns="http://schemas.openxmlformats.org/spreadsheetml/2006/main" count="850" uniqueCount="240">
  <si>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</si>
  <si>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</si>
  <si>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</si>
  <si>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</si>
  <si>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</si>
  <si>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КОСГУ</t>
  </si>
  <si>
    <t>План 2020г.</t>
  </si>
  <si>
    <t>Администрация (исполнительно-распорядительный орган) сельского поселения "Село Букань"</t>
  </si>
  <si>
    <t>Общегосударственные вопросы</t>
  </si>
  <si>
    <t>001</t>
  </si>
  <si>
    <t>01 00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</si>
  <si>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</si>
  <si>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</si>
  <si>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Ведомственная целевая программа "Совершенствование системы управления органами местного самоуправления сельского поселения "Село Букань"''</t>
  </si>
  <si>
    <t xml:space="preserve"> 51 0 00 00000</t>
  </si>
  <si>
    <t>Основное мероприятие «Обеспечение функционирования администрации (исполнительно-распорядительного органа) сельского поселения «Село Букань»</t>
  </si>
  <si>
    <t>51 0 01 00000</t>
  </si>
  <si>
    <t>Депутаты представительного органа муниципального образования</t>
  </si>
  <si>
    <t xml:space="preserve"> 51 0 01 00300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</si>
  <si>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</si>
  <si>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(муниципальных)служб</t>
  </si>
  <si>
    <t>Функционирование Правительства Российской Федерации, высших исполнительных органов государственной власти субъектов РФ,местных администраций</t>
  </si>
  <si>
    <t>01 04</t>
  </si>
  <si>
    <t xml:space="preserve"> 51 0 0000 000</t>
  </si>
  <si>
    <t>Центральный аппарат</t>
  </si>
  <si>
    <t>51 0 01 00400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</si>
  <si>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</si>
  <si>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</si>
  <si>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Заработная плата</t>
  </si>
  <si>
    <t>Начисления на оплату труда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</si>
  <si>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</si>
  <si>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информационно-коммуникациооных технологий</t>
  </si>
  <si>
    <t>Услуги связи</t>
  </si>
  <si>
    <t>Прочие расходы</t>
  </si>
  <si>
    <t>Коммунальные услуги</t>
  </si>
  <si>
    <t>Аренда помещения для админстрации</t>
  </si>
  <si>
    <t>Работы, услуги по содержанию имущества</t>
  </si>
  <si>
    <t>Прочие работы, услуги</t>
  </si>
  <si>
    <t>Страхование имущества</t>
  </si>
  <si>
    <t>Увеличение стоимости основных средств</t>
  </si>
  <si>
    <t>Увеличение стоимости материальных запасов</t>
  </si>
  <si>
    <t>в том числе:</t>
  </si>
  <si>
    <t>в том числе: ГСМ</t>
  </si>
  <si>
    <t>прочме материальные запасы</t>
  </si>
  <si>
    <t>Иные выплаты</t>
  </si>
  <si>
    <t>Глава местной администрации (исполнительно-распорядительного органа муниципального образования)</t>
  </si>
  <si>
    <t>51 0 01 00800</t>
  </si>
  <si>
    <t>Зааботная плата</t>
  </si>
  <si>
    <t>Обеспечение проведения выборов и референдумов</t>
  </si>
  <si>
    <t>01 07</t>
  </si>
  <si>
    <t>66 0 00 02020</t>
  </si>
  <si>
    <t>Непрограмные расходы</t>
  </si>
  <si>
    <t>Резервные фонды</t>
  </si>
  <si>
    <t>01 11</t>
  </si>
  <si>
    <t>51 0 00 00000</t>
  </si>
  <si>
    <t>Резервный фонд администрации сельского поселения</t>
  </si>
  <si>
    <t>51 0 01 00700</t>
  </si>
  <si>
    <t>Иные бюджетные ассигнования</t>
  </si>
  <si>
    <t>Прочие выплаты</t>
  </si>
  <si>
    <t>Другие общегосударственные вопросы</t>
  </si>
  <si>
    <t>01 13</t>
  </si>
  <si>
    <t xml:space="preserve">01 13 </t>
  </si>
  <si>
    <t>Реализация государственных функций, связанных с общегосударственными вопросами</t>
  </si>
  <si>
    <t>51 0 01 00900</t>
  </si>
  <si>
    <t>Прочая закупка товаров, работ и услуг для обеспечения государственных (муниципальных) нужд</t>
  </si>
  <si>
    <t>Транспортные услуги</t>
  </si>
  <si>
    <t>Содержание имущества</t>
  </si>
  <si>
    <t>Представительские расходы</t>
  </si>
  <si>
    <t>Национальная оборона</t>
  </si>
  <si>
    <t>02 00</t>
  </si>
  <si>
    <t>Мобилизация и вневойсковая  подготовка</t>
  </si>
  <si>
    <t>02 03</t>
  </si>
  <si>
    <t>Непрограммные расходы федеральных органов исполнительной власти</t>
  </si>
  <si>
    <t>99 0 00 00000</t>
  </si>
  <si>
    <t xml:space="preserve"> Осуществление первичного воинского учета на территориях, где отсутствуют военные комиссариаты</t>
  </si>
  <si>
    <t>99 9 00 51180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</si>
  <si>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</si>
  <si>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 xml:space="preserve">02 03 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</si>
  <si>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</si>
  <si>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</si>
  <si>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</si>
  <si>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"Безопасность жизнедеятельности на территории сельского поселения "Село Букань"''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</si>
  <si>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</si>
  <si>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</si>
  <si>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</si>
  <si>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</si>
  <si>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</si>
  <si>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>10 0 01 00100</t>
  </si>
  <si>
    <t>Предепреждение и леквидация пожаров</t>
  </si>
  <si>
    <t xml:space="preserve">03 09 </t>
  </si>
  <si>
    <t>10 0 01 00200</t>
  </si>
  <si>
    <t>10 0 00 00200</t>
  </si>
  <si>
    <t>в том числе</t>
  </si>
  <si>
    <t>ГСМ</t>
  </si>
  <si>
    <t>прочие материальные запасы</t>
  </si>
  <si>
    <t>Национальная экономика</t>
  </si>
  <si>
    <t>04 09</t>
  </si>
  <si>
    <t>24 0 00 00000</t>
  </si>
  <si>
    <t>Дорожное хозяйство (дорожные фонды)</t>
  </si>
  <si>
    <t>24 1 03 00000</t>
  </si>
  <si>
    <t>Муниципальная программа «Развитие дорожного хозяйства в Людиновском районе»</t>
  </si>
  <si>
    <t>Подпрограмма «Совершенствование и развитие сети автомобильных дорог местного значения в Людиновском районе Калужской области»</t>
  </si>
  <si>
    <t>Основное мероприятие «Содержание и ремонт автомобильных дорог местного значения»</t>
  </si>
  <si>
    <t>Основное направление "Чистка дорог от снега"</t>
  </si>
  <si>
    <t>24 1 03 01010</t>
  </si>
  <si>
    <t>Основное направление "Гредирование дорог "</t>
  </si>
  <si>
    <t>24 1 03 01020</t>
  </si>
  <si>
    <t>Ремонт  автомобильных дорог местного значения</t>
  </si>
  <si>
    <t>24 1 03 01030</t>
  </si>
  <si>
    <t>Жилищно-коммунальное хозяйство</t>
  </si>
  <si>
    <t>05</t>
  </si>
  <si>
    <t>Коммунальное хозяйство</t>
  </si>
  <si>
    <t>05 02</t>
  </si>
  <si>
    <t>Муниципальная программа «Чистая вода в Калужской области»</t>
  </si>
  <si>
    <t>05 1 00 00000</t>
  </si>
  <si>
    <t>Основное мероприятие «Содержание в нормативном состоянии источников водоснабжения"</t>
  </si>
  <si>
    <t>05 1 06 01000</t>
  </si>
  <si>
    <t>Содержание имущества коммунального хозяйства</t>
  </si>
  <si>
    <t>225</t>
  </si>
  <si>
    <t>Непрограммные расходы (содержание газопровода)</t>
  </si>
  <si>
    <t>66 0 00 02000</t>
  </si>
  <si>
    <t xml:space="preserve">Закупка товаров, работ и услуг для обеспечения государственных (муниципальных нужд </t>
  </si>
  <si>
    <t>Благоустройство</t>
  </si>
  <si>
    <t xml:space="preserve">001 </t>
  </si>
  <si>
    <t>05 03</t>
  </si>
  <si>
    <t>Муниципальная программа "Благоустройство территоррии сельского поселения "Село Букань"</t>
  </si>
  <si>
    <t>48 0 00 00000</t>
  </si>
  <si>
    <t>Уличное освещение территории поселения</t>
  </si>
  <si>
    <t>48 0 01 00100</t>
  </si>
  <si>
    <t>Потребляемая электроэнергия объектами уличного освещения</t>
  </si>
  <si>
    <t>48 0 01 00110</t>
  </si>
  <si>
    <t>Содержание объектов уличного освещения</t>
  </si>
  <si>
    <t>48 0 01 00120</t>
  </si>
  <si>
    <t>Прочие мероприятия по благоустройству сельского поселение</t>
  </si>
  <si>
    <t>48 0 01 00200</t>
  </si>
  <si>
    <t>Содержание в чистоте территории сельского поселения</t>
  </si>
  <si>
    <t>48 0 01 00210</t>
  </si>
  <si>
    <t>Содержани имущества</t>
  </si>
  <si>
    <t>Обрезка и спиливание деревьев</t>
  </si>
  <si>
    <t>48 0 01 00220</t>
  </si>
  <si>
    <t>Прочие услуги</t>
  </si>
  <si>
    <t>Обустройство спортивно-игровых площадок</t>
  </si>
  <si>
    <t>48 0 01 00230</t>
  </si>
  <si>
    <t>Основное мероприятие: "Обуройство площадки для парка отдыха в с. Букань</t>
  </si>
  <si>
    <t>48 0 01 00240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</si>
  <si>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</si>
  <si>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51 0 21 00000</t>
  </si>
  <si>
    <t>51 0 21 01000</t>
  </si>
  <si>
    <t>226</t>
  </si>
  <si>
    <t>Образование</t>
  </si>
  <si>
    <t>07 05</t>
  </si>
  <si>
    <t>Переподготовка повышение квалификации</t>
  </si>
  <si>
    <t>Профессиональная подготовка, переподготовка и повышение квалификации</t>
  </si>
  <si>
    <t>51 0 01 00500</t>
  </si>
  <si>
    <t>Культура, кинематография, средства массовой информации</t>
  </si>
  <si>
    <t>08 01</t>
  </si>
  <si>
    <t>Культура</t>
  </si>
  <si>
    <t xml:space="preserve">Муниципальная программа "Развитие культуры в Людиновском районе" </t>
  </si>
  <si>
    <t>11 0 00 00000</t>
  </si>
  <si>
    <t>Основное мероприятие "Поддержка и развитие традиционной народной культуры"</t>
  </si>
  <si>
    <t>11 0 03 00000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</si>
  <si>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</si>
  <si>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11 0 03 02000</t>
  </si>
  <si>
    <t xml:space="preserve"> Межбюджетные трансферты</t>
  </si>
  <si>
    <t>11 0 03 02500</t>
  </si>
  <si>
    <t xml:space="preserve"> Иные межбюджетные трансферты</t>
  </si>
  <si>
    <t xml:space="preserve">Перечисления другим бюджетам бюджетной системы РФ </t>
  </si>
  <si>
    <t>Социальная политика</t>
  </si>
  <si>
    <t>10 03</t>
  </si>
  <si>
    <t>Социальное обеспечение населения</t>
  </si>
  <si>
    <t>Муниципальная программа "Социальная поддержка граждан сельского поселения "Село Букань"''</t>
  </si>
  <si>
    <t>03 0 00 00000</t>
  </si>
  <si>
    <t xml:space="preserve"> Основное мероприятие «Социальное обеспечение и иные выплаты населению»</t>
  </si>
  <si>
    <t>03 1 01 00000</t>
  </si>
  <si>
    <t>Публичные нормативные социальные выплаты гражданам</t>
  </si>
  <si>
    <t>03 1 01 00200</t>
  </si>
  <si>
    <t>Приобретение работ, товаров, услуг в пользу граждан вцелях их социального обеспечения</t>
  </si>
  <si>
    <t>Социальное обеспечение и иные выплаты  населению</t>
  </si>
  <si>
    <t>03 1 01 00100</t>
  </si>
  <si>
    <t>Приобретение работ, товаров, услуг в пользу граждан в целях их социального обеспечения</t>
  </si>
  <si>
    <t>Пособия по социальной помощи населению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</si>
  <si>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</si>
  <si>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03 1 02 00000</t>
  </si>
  <si>
    <t>03 1 02 01500</t>
  </si>
  <si>
    <t>Физическая культура и спорт</t>
  </si>
  <si>
    <t>Физическая культура</t>
  </si>
  <si>
    <t>11 01</t>
  </si>
  <si>
    <t xml:space="preserve">Муниципальная программа "Развитие физической культуры и спорта в  Людиновском районе" </t>
  </si>
  <si>
    <t>13 0 00 00000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</si>
  <si>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</si>
  <si>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13 1 01 00000</t>
  </si>
  <si>
    <t>13 1 01 01500</t>
  </si>
  <si>
    <t>изменения</t>
  </si>
  <si>
    <t>План 2020 с изм.</t>
  </si>
  <si>
    <t xml:space="preserve">Увеличение стоимости материальных запасов </t>
  </si>
  <si>
    <t>Муниципальная программа «Обеспечение доступным и комфортным жильем и коммунальными услугаминаселение  Людиновского район»</t>
  </si>
  <si>
    <t>Основное направление "Ремонт трубопереезда"</t>
  </si>
  <si>
    <t xml:space="preserve">Код </t>
  </si>
  <si>
    <t>Уточненный план</t>
  </si>
  <si>
    <t>1 00 00000 00 0000 000</t>
  </si>
  <si>
    <t>НАЛОГОВЫЕ И НЕНАЛОГОВЫЕ ДОХОДЫ</t>
  </si>
  <si>
    <t>1 01 00000 00 0000 000</t>
  </si>
  <si>
    <t xml:space="preserve"> Налоги на прибыль, доходы</t>
  </si>
  <si>
    <t>1 01 02000 01 0000 110</t>
  </si>
  <si>
    <t xml:space="preserve"> Налог на доходы физических лиц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</si>
  <si>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</si>
  <si>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</si>
  <si>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</si>
  <si>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</si>
  <si>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7  000,00</t>
  </si>
  <si>
    <t>1 06 06000 00 0000 110</t>
  </si>
  <si>
    <t xml:space="preserve"> Земельный налог </t>
  </si>
  <si>
    <t>1 11 00000 00 0000 120</t>
  </si>
  <si>
    <t>Прочие неналоговые платежи</t>
  </si>
  <si>
    <t>1 11 05025 10 0000 120</t>
  </si>
  <si>
    <t>Доходы , получаемые в виде арендной платы, а также средства от продажи права на землю, находящуюся в собственности поселения (за исключением участков муниципальных бюджетов и автономных учреждениях)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</si>
  <si>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</si>
  <si>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</si>
  <si>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</si>
  <si>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</si>
  <si>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Дотации бюджетам субъектов   Российской Федерации и муниципальных образований</t>
  </si>
  <si>
    <t>2 02 30000 00 0000 150</t>
  </si>
  <si>
    <t>Субвенции бюджетам субъектов Российской Федерации и муниципальных образований</t>
  </si>
  <si>
    <t>2 02 40000 00 0000 150</t>
  </si>
  <si>
    <t>ВСЕГО ДОХОДОВ</t>
  </si>
  <si>
    <t>План на 2020 год</t>
  </si>
  <si>
    <t>1 05 00000 00 0000 110</t>
  </si>
  <si>
    <t>Налог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</si>
  <si>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</si>
  <si>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</si>
  <si>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1 05 0300 01 00000</t>
  </si>
  <si>
    <t>Единый селскохозяйственный налог</t>
  </si>
  <si>
    <t>2 02 10000 00 0000 150</t>
  </si>
  <si>
    <t>2 02 20000 00 0000 150</t>
  </si>
  <si>
    <t>Субсидии бюджетам поселений</t>
  </si>
  <si>
    <t>Прочие субсидии на реализацию проктов развития общественной инфраструктуры  муниципальных образований ,основанных на местных инициативах, за счет редств муниципального района</t>
  </si>
  <si>
    <t>Межбюджетные трансферты, передаваемые бюджетам сельских поселений из бюджетов МР на осуществление части полномочий по решению вопросов местного значения в соответствии с заключенными соглашениям</t>
  </si>
  <si>
    <t xml:space="preserve">                                           Доходы сельского поселения "Село Букань" на 2020год.</t>
  </si>
  <si>
    <t>Ведомственная структура сельского поселения "Село Букань" на 2020год.</t>
  </si>
  <si>
    <t xml:space="preserve">Приложение № 4 к решению СД сельского поселения "Село Букань  № 9 от 31.03.2020              "О внесении изменений в решение СД "Село Букань" О бюджете СП "Село Букань" на 2020 и плановый период 2021-2022г."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</si>
</sst>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00"/>
  </numFmts>
  <fonts count="9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workbookViewId="0">
      <selection activeCell="A2" sqref="A2"/>
    </sheetView>
  </sheetViews>
  <sheetFormatPr defaultRowHeight="14.5"/>
  <cols>
    <col min="1" max="1" width="27.90625" customWidth="1"/>
    <col min="2" max="2" width="5.36328125" customWidth="1"/>
    <col min="3" max="3" width="5" customWidth="1"/>
    <col min="4" max="4" width="7" customWidth="1"/>
    <col min="5" max="5" width="4.90625" customWidth="1"/>
    <col min="6" max="6" width="4.08984375" customWidth="1"/>
    <col min="7" max="7" width="10" customWidth="1"/>
    <col min="8" max="8" width="8.81640625" customWidth="1"/>
    <col min="9" max="9" width="10.81640625" customWidth="1"/>
  </cols>
  <sheetData>
    <row r="1" spans="1:10" ht="14.5" customHeight="1">
      <c r="D1" s="32" t="s">
        <v>239</v>
      </c>
      <c r="E1" s="32"/>
      <c r="F1" s="32"/>
      <c r="G1" s="32"/>
      <c r="H1" s="32"/>
      <c r="I1" s="32"/>
    </row>
    <row r="2" spans="1:10">
      <c r="D2" s="32"/>
      <c r="E2" s="32"/>
      <c r="F2" s="32"/>
      <c r="G2" s="32"/>
      <c r="H2" s="32"/>
      <c r="I2" s="32"/>
    </row>
    <row r="3" spans="1:10">
      <c r="D3" s="32"/>
      <c r="E3" s="32"/>
      <c r="F3" s="32"/>
      <c r="G3" s="32"/>
      <c r="H3" s="32"/>
      <c r="I3" s="32"/>
    </row>
    <row r="4" spans="1:10">
      <c r="D4" s="32"/>
      <c r="E4" s="32"/>
      <c r="F4" s="32"/>
      <c r="G4" s="32"/>
      <c r="H4" s="32"/>
      <c r="I4" s="32"/>
    </row>
    <row r="5" spans="1:10">
      <c r="D5" s="32"/>
      <c r="E5" s="32"/>
      <c r="F5" s="32"/>
      <c r="G5" s="32"/>
      <c r="H5" s="32"/>
      <c r="I5" s="32"/>
    </row>
    <row r="6" spans="1:10">
      <c r="D6" s="32"/>
      <c r="E6" s="32"/>
      <c r="F6" s="32"/>
      <c r="G6" s="32"/>
      <c r="H6" s="32"/>
      <c r="I6" s="32"/>
    </row>
    <row r="7" spans="1:10">
      <c r="A7" t="s">
        <v>238</v>
      </c>
      <c r="E7" s="1"/>
      <c r="F7" s="1"/>
      <c r="G7" s="1"/>
      <c r="H7" s="1"/>
      <c r="I7" s="1"/>
    </row>
    <row r="8" spans="1:10" ht="15" thickBot="1"/>
    <row r="9" spans="1:10" ht="93.5" thickBot="1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15" t="s">
        <v>192</v>
      </c>
      <c r="I9" s="15" t="s">
        <v>193</v>
      </c>
      <c r="J9" s="1"/>
    </row>
    <row r="10" spans="1:10" ht="15" thickBo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7</v>
      </c>
      <c r="G10" s="2">
        <v>8</v>
      </c>
      <c r="H10" s="16"/>
      <c r="I10" s="16"/>
      <c r="J10" s="1"/>
    </row>
    <row r="11" spans="1:10" ht="47.5" thickBot="1">
      <c r="A11" s="3" t="s">
        <v>7</v>
      </c>
      <c r="B11" s="4"/>
      <c r="C11" s="3"/>
      <c r="D11" s="3"/>
      <c r="E11" s="3"/>
      <c r="F11" s="3"/>
      <c r="G11" s="5">
        <f>(G12+G78+G89+G106+G126+G180+G190+G197+G210)</f>
        <v>9934211</v>
      </c>
      <c r="H11" s="17">
        <f>(H106+H126)</f>
        <v>54000</v>
      </c>
      <c r="I11" s="7">
        <f>(I12+I78+I89+I106+I126+I180+I190+I197+I210)</f>
        <v>9988211</v>
      </c>
      <c r="J11" s="1"/>
    </row>
    <row r="12" spans="1:10" ht="15" thickBot="1">
      <c r="A12" s="3" t="s">
        <v>8</v>
      </c>
      <c r="B12" s="4" t="s">
        <v>9</v>
      </c>
      <c r="C12" s="3" t="s">
        <v>10</v>
      </c>
      <c r="D12" s="3"/>
      <c r="E12" s="3"/>
      <c r="F12" s="3"/>
      <c r="G12" s="5">
        <f>(G13+G20+G53+G55+G62)</f>
        <v>4005207</v>
      </c>
      <c r="H12" s="17"/>
      <c r="I12" s="7">
        <f>(I13+I20+I53+I55+I62)</f>
        <v>4005207</v>
      </c>
      <c r="J12" s="1"/>
    </row>
    <row r="13" spans="1:10" ht="59" thickBot="1">
      <c r="A13" s="2" t="s">
        <v>11</v>
      </c>
      <c r="B13" s="6" t="s">
        <v>9</v>
      </c>
      <c r="C13" s="2" t="s">
        <v>12</v>
      </c>
      <c r="D13" s="2"/>
      <c r="E13" s="2"/>
      <c r="F13" s="2"/>
      <c r="G13" s="7">
        <v>43200</v>
      </c>
      <c r="H13" s="17"/>
      <c r="I13" s="7">
        <v>43200</v>
      </c>
      <c r="J13" s="1"/>
    </row>
    <row r="14" spans="1:10" ht="59" thickBot="1">
      <c r="A14" s="2" t="s">
        <v>13</v>
      </c>
      <c r="B14" s="6" t="s">
        <v>9</v>
      </c>
      <c r="C14" s="2" t="s">
        <v>12</v>
      </c>
      <c r="D14" s="2" t="s">
        <v>14</v>
      </c>
      <c r="E14" s="2"/>
      <c r="F14" s="2"/>
      <c r="G14" s="7">
        <v>43200</v>
      </c>
      <c r="H14" s="17"/>
      <c r="I14" s="7">
        <v>43200</v>
      </c>
      <c r="J14" s="1"/>
    </row>
    <row r="15" spans="1:10" ht="59" thickBot="1">
      <c r="A15" s="2" t="s">
        <v>15</v>
      </c>
      <c r="B15" s="6" t="s">
        <v>9</v>
      </c>
      <c r="C15" s="2" t="s">
        <v>12</v>
      </c>
      <c r="D15" s="2" t="s">
        <v>16</v>
      </c>
      <c r="E15" s="2"/>
      <c r="F15" s="2"/>
      <c r="G15" s="7">
        <v>43200</v>
      </c>
      <c r="H15" s="17"/>
      <c r="I15" s="7">
        <v>43200</v>
      </c>
      <c r="J15" s="1"/>
    </row>
    <row r="16" spans="1:10" ht="24.5" thickBot="1">
      <c r="A16" s="2" t="s">
        <v>17</v>
      </c>
      <c r="B16" s="6" t="s">
        <v>9</v>
      </c>
      <c r="C16" s="2" t="s">
        <v>12</v>
      </c>
      <c r="D16" s="2" t="s">
        <v>18</v>
      </c>
      <c r="E16" s="2"/>
      <c r="F16" s="2"/>
      <c r="G16" s="7">
        <v>43200</v>
      </c>
      <c r="H16" s="17"/>
      <c r="I16" s="7">
        <v>43200</v>
      </c>
      <c r="J16" s="1"/>
    </row>
    <row r="17" spans="1:12" ht="36" thickBot="1">
      <c r="A17" s="2" t="s">
        <v>19</v>
      </c>
      <c r="B17" s="6" t="s">
        <v>9</v>
      </c>
      <c r="C17" s="2" t="s">
        <v>12</v>
      </c>
      <c r="D17" s="2" t="s">
        <v>18</v>
      </c>
      <c r="E17" s="2">
        <v>100</v>
      </c>
      <c r="F17" s="2"/>
      <c r="G17" s="7">
        <v>43200</v>
      </c>
      <c r="H17" s="17"/>
      <c r="I17" s="7">
        <v>43200</v>
      </c>
      <c r="J17" s="1"/>
    </row>
    <row r="18" spans="1:12" ht="36" thickBot="1">
      <c r="A18" s="2" t="s">
        <v>20</v>
      </c>
      <c r="B18" s="6" t="s">
        <v>9</v>
      </c>
      <c r="C18" s="2" t="s">
        <v>12</v>
      </c>
      <c r="D18" s="2" t="s">
        <v>18</v>
      </c>
      <c r="E18" s="2">
        <v>110</v>
      </c>
      <c r="F18" s="2"/>
      <c r="G18" s="7">
        <v>43200</v>
      </c>
      <c r="H18" s="17"/>
      <c r="I18" s="7">
        <v>43200</v>
      </c>
      <c r="J18" s="1"/>
    </row>
    <row r="19" spans="1:12" ht="24.5" thickBot="1">
      <c r="A19" s="2" t="s">
        <v>17</v>
      </c>
      <c r="B19" s="6" t="s">
        <v>9</v>
      </c>
      <c r="C19" s="2" t="s">
        <v>12</v>
      </c>
      <c r="D19" s="2" t="s">
        <v>18</v>
      </c>
      <c r="E19" s="2">
        <v>123</v>
      </c>
      <c r="F19" s="2">
        <v>296</v>
      </c>
      <c r="G19" s="7">
        <v>43200</v>
      </c>
      <c r="H19" s="17"/>
      <c r="I19" s="7">
        <v>43200</v>
      </c>
      <c r="J19" s="1"/>
    </row>
    <row r="20" spans="1:12" ht="59" thickBot="1">
      <c r="A20" s="3" t="s">
        <v>21</v>
      </c>
      <c r="B20" s="4" t="s">
        <v>9</v>
      </c>
      <c r="C20" s="3" t="s">
        <v>22</v>
      </c>
      <c r="D20" s="3"/>
      <c r="E20" s="3"/>
      <c r="F20" s="3"/>
      <c r="G20" s="5">
        <f>(G21)</f>
        <v>3216846</v>
      </c>
      <c r="H20" s="17"/>
      <c r="I20" s="5">
        <f>(I21)</f>
        <v>3216846</v>
      </c>
      <c r="J20" s="1"/>
    </row>
    <row r="21" spans="1:12" ht="59" thickBot="1">
      <c r="A21" s="2" t="s">
        <v>21</v>
      </c>
      <c r="B21" s="6" t="s">
        <v>9</v>
      </c>
      <c r="C21" s="2" t="s">
        <v>22</v>
      </c>
      <c r="D21" s="2" t="s">
        <v>23</v>
      </c>
      <c r="E21" s="2"/>
      <c r="F21" s="2"/>
      <c r="G21" s="7">
        <f>(G22)</f>
        <v>3216846</v>
      </c>
      <c r="H21" s="17"/>
      <c r="I21" s="7">
        <f>(I22)</f>
        <v>3216846</v>
      </c>
      <c r="J21" s="1"/>
    </row>
    <row r="22" spans="1:12" ht="59" thickBot="1">
      <c r="A22" s="2" t="s">
        <v>13</v>
      </c>
      <c r="B22" s="6" t="s">
        <v>9</v>
      </c>
      <c r="C22" s="2" t="s">
        <v>22</v>
      </c>
      <c r="D22" s="2" t="s">
        <v>23</v>
      </c>
      <c r="E22" s="2"/>
      <c r="F22" s="2"/>
      <c r="G22" s="7">
        <f>(G23)</f>
        <v>3216846</v>
      </c>
      <c r="H22" s="17"/>
      <c r="I22" s="7">
        <v>3216846</v>
      </c>
      <c r="J22" s="1"/>
    </row>
    <row r="23" spans="1:12" ht="59" thickBot="1">
      <c r="A23" s="2" t="s">
        <v>15</v>
      </c>
      <c r="B23" s="6" t="s">
        <v>9</v>
      </c>
      <c r="C23" s="2" t="s">
        <v>22</v>
      </c>
      <c r="D23" s="2" t="s">
        <v>16</v>
      </c>
      <c r="E23" s="2"/>
      <c r="F23" s="2"/>
      <c r="G23" s="7">
        <f>(G24+G48)</f>
        <v>3216846</v>
      </c>
      <c r="H23" s="17"/>
      <c r="I23" s="7">
        <f>(I24+I48)</f>
        <v>3216846</v>
      </c>
      <c r="J23" s="1"/>
    </row>
    <row r="24" spans="1:12" ht="24.5" thickBot="1">
      <c r="A24" s="2" t="s">
        <v>24</v>
      </c>
      <c r="B24" s="6" t="s">
        <v>9</v>
      </c>
      <c r="C24" s="2" t="s">
        <v>22</v>
      </c>
      <c r="D24" s="2" t="s">
        <v>25</v>
      </c>
      <c r="E24" s="8"/>
      <c r="F24" s="2"/>
      <c r="G24" s="7">
        <f>(G25+G29+G46)</f>
        <v>2665899</v>
      </c>
      <c r="H24" s="17"/>
      <c r="I24" s="7">
        <f>(I25+I29+I47)</f>
        <v>2665899</v>
      </c>
      <c r="J24" s="1"/>
    </row>
    <row r="25" spans="1:12" ht="82" thickBot="1">
      <c r="A25" s="2" t="s">
        <v>26</v>
      </c>
      <c r="B25" s="6" t="s">
        <v>9</v>
      </c>
      <c r="C25" s="2" t="s">
        <v>22</v>
      </c>
      <c r="D25" s="2" t="s">
        <v>25</v>
      </c>
      <c r="E25" s="2">
        <v>100</v>
      </c>
      <c r="F25" s="2"/>
      <c r="G25" s="7">
        <f>(G26)</f>
        <v>1665527</v>
      </c>
      <c r="H25" s="17"/>
      <c r="I25" s="7">
        <f>(I26+I27)</f>
        <v>1665527</v>
      </c>
      <c r="J25" s="1"/>
    </row>
    <row r="26" spans="1:12" ht="36" thickBot="1">
      <c r="A26" s="2" t="s">
        <v>27</v>
      </c>
      <c r="B26" s="6" t="s">
        <v>9</v>
      </c>
      <c r="C26" s="2" t="s">
        <v>22</v>
      </c>
      <c r="D26" s="2" t="s">
        <v>25</v>
      </c>
      <c r="E26" s="2">
        <v>120</v>
      </c>
      <c r="F26" s="2"/>
      <c r="G26" s="7">
        <f>(G27+G28)</f>
        <v>1665527</v>
      </c>
      <c r="H26" s="17"/>
      <c r="I26" s="7">
        <v>1279207</v>
      </c>
      <c r="J26" s="1"/>
    </row>
    <row r="27" spans="1:12" ht="24.5" thickBot="1">
      <c r="A27" s="2" t="s">
        <v>28</v>
      </c>
      <c r="B27" s="6" t="s">
        <v>9</v>
      </c>
      <c r="C27" s="2" t="s">
        <v>22</v>
      </c>
      <c r="D27" s="2" t="s">
        <v>25</v>
      </c>
      <c r="E27" s="2">
        <v>121</v>
      </c>
      <c r="F27" s="2">
        <v>211</v>
      </c>
      <c r="G27" s="7">
        <v>1279207</v>
      </c>
      <c r="H27" s="17"/>
      <c r="I27" s="7">
        <v>386320</v>
      </c>
      <c r="J27" s="1"/>
    </row>
    <row r="28" spans="1:12" ht="24.5" thickBot="1">
      <c r="A28" s="2" t="s">
        <v>29</v>
      </c>
      <c r="B28" s="6" t="s">
        <v>9</v>
      </c>
      <c r="C28" s="2" t="s">
        <v>22</v>
      </c>
      <c r="D28" s="2" t="s">
        <v>25</v>
      </c>
      <c r="E28" s="2">
        <v>129</v>
      </c>
      <c r="F28" s="2">
        <v>213</v>
      </c>
      <c r="G28" s="7">
        <v>386320</v>
      </c>
      <c r="H28" s="17"/>
      <c r="I28" s="7">
        <v>386320</v>
      </c>
      <c r="J28" s="1"/>
    </row>
    <row r="29" spans="1:12" ht="36" thickBot="1">
      <c r="A29" s="2" t="s">
        <v>19</v>
      </c>
      <c r="B29" s="4" t="s">
        <v>9</v>
      </c>
      <c r="C29" s="2" t="s">
        <v>22</v>
      </c>
      <c r="D29" s="2" t="s">
        <v>25</v>
      </c>
      <c r="E29" s="2">
        <v>200</v>
      </c>
      <c r="F29" s="2"/>
      <c r="G29" s="7">
        <f>(G30)</f>
        <v>995372</v>
      </c>
      <c r="H29" s="17"/>
      <c r="I29" s="7">
        <f>(I30)</f>
        <v>995372</v>
      </c>
      <c r="J29" s="1"/>
      <c r="L29">
        <v>1</v>
      </c>
    </row>
    <row r="30" spans="1:12" ht="36" thickBot="1">
      <c r="A30" s="2" t="s">
        <v>30</v>
      </c>
      <c r="B30" s="6" t="s">
        <v>9</v>
      </c>
      <c r="C30" s="2" t="s">
        <v>22</v>
      </c>
      <c r="D30" s="2" t="s">
        <v>25</v>
      </c>
      <c r="E30" s="2">
        <v>240</v>
      </c>
      <c r="F30" s="2"/>
      <c r="G30" s="7">
        <f>(G31+G34)</f>
        <v>995372</v>
      </c>
      <c r="H30" s="17"/>
      <c r="I30" s="7">
        <f>(I34)</f>
        <v>995372</v>
      </c>
      <c r="J30" s="1"/>
    </row>
    <row r="31" spans="1:12" ht="36" thickBot="1">
      <c r="A31" s="3" t="s">
        <v>31</v>
      </c>
      <c r="B31" s="4" t="s">
        <v>9</v>
      </c>
      <c r="C31" s="3" t="s">
        <v>22</v>
      </c>
      <c r="D31" s="3" t="s">
        <v>25</v>
      </c>
      <c r="E31" s="3">
        <v>242</v>
      </c>
      <c r="F31" s="3"/>
      <c r="G31" s="5">
        <f>(G32+G33)</f>
        <v>45000</v>
      </c>
      <c r="H31" s="5">
        <v>-45000</v>
      </c>
      <c r="I31" s="17">
        <v>0</v>
      </c>
      <c r="J31" s="1"/>
    </row>
    <row r="32" spans="1:12" ht="24.5" thickBot="1">
      <c r="A32" s="2" t="s">
        <v>32</v>
      </c>
      <c r="B32" s="6" t="s">
        <v>9</v>
      </c>
      <c r="C32" s="2" t="s">
        <v>22</v>
      </c>
      <c r="D32" s="2" t="s">
        <v>25</v>
      </c>
      <c r="E32" s="2">
        <v>242</v>
      </c>
      <c r="F32" s="2">
        <v>221</v>
      </c>
      <c r="G32" s="7">
        <v>25000</v>
      </c>
      <c r="H32" s="7">
        <v>-25000</v>
      </c>
      <c r="I32" s="17">
        <v>0</v>
      </c>
      <c r="J32" s="1"/>
    </row>
    <row r="33" spans="1:10" ht="24.5" thickBot="1">
      <c r="A33" s="2" t="s">
        <v>33</v>
      </c>
      <c r="B33" s="6" t="s">
        <v>9</v>
      </c>
      <c r="C33" s="2" t="s">
        <v>22</v>
      </c>
      <c r="D33" s="2" t="s">
        <v>25</v>
      </c>
      <c r="E33" s="2">
        <v>242</v>
      </c>
      <c r="F33" s="2">
        <v>226</v>
      </c>
      <c r="G33" s="7">
        <v>20000</v>
      </c>
      <c r="H33" s="7">
        <v>-20000</v>
      </c>
      <c r="I33" s="17">
        <v>0</v>
      </c>
      <c r="J33" s="1"/>
    </row>
    <row r="34" spans="1:10" ht="47.5" thickBot="1">
      <c r="A34" s="3" t="s">
        <v>30</v>
      </c>
      <c r="B34" s="4" t="s">
        <v>9</v>
      </c>
      <c r="C34" s="3" t="s">
        <v>22</v>
      </c>
      <c r="D34" s="3" t="s">
        <v>25</v>
      </c>
      <c r="E34" s="3">
        <v>244</v>
      </c>
      <c r="F34" s="3"/>
      <c r="G34" s="5">
        <f>(G36+G37+G38+G39+G40+G41+G42)</f>
        <v>950372</v>
      </c>
      <c r="H34" s="17"/>
      <c r="I34" s="17">
        <f>(I35+I36+I37+I38+I39+I40+I41+I42)</f>
        <v>995372</v>
      </c>
      <c r="J34" s="1"/>
    </row>
    <row r="35" spans="1:10" ht="24.5" thickBot="1">
      <c r="A35" s="2" t="s">
        <v>32</v>
      </c>
      <c r="B35" s="6" t="s">
        <v>9</v>
      </c>
      <c r="C35" s="2" t="s">
        <v>22</v>
      </c>
      <c r="D35" s="2" t="s">
        <v>25</v>
      </c>
      <c r="E35" s="2">
        <v>244</v>
      </c>
      <c r="F35" s="2">
        <v>221</v>
      </c>
      <c r="G35" s="5"/>
      <c r="H35" s="17">
        <v>25000</v>
      </c>
      <c r="I35" s="17">
        <v>25000</v>
      </c>
      <c r="J35" s="1"/>
    </row>
    <row r="36" spans="1:10" ht="24.5" thickBot="1">
      <c r="A36" s="2" t="s">
        <v>34</v>
      </c>
      <c r="B36" s="6" t="s">
        <v>9</v>
      </c>
      <c r="C36" s="2" t="s">
        <v>22</v>
      </c>
      <c r="D36" s="2" t="s">
        <v>25</v>
      </c>
      <c r="E36" s="2">
        <v>244</v>
      </c>
      <c r="F36" s="2">
        <v>223</v>
      </c>
      <c r="G36" s="7">
        <v>110000</v>
      </c>
      <c r="H36" s="17"/>
      <c r="I36" s="7">
        <v>110000</v>
      </c>
      <c r="J36" s="1"/>
    </row>
    <row r="37" spans="1:10" ht="24.5" thickBot="1">
      <c r="A37" s="2" t="s">
        <v>35</v>
      </c>
      <c r="B37" s="6" t="s">
        <v>9</v>
      </c>
      <c r="C37" s="2" t="s">
        <v>22</v>
      </c>
      <c r="D37" s="2" t="s">
        <v>25</v>
      </c>
      <c r="E37" s="2">
        <v>244</v>
      </c>
      <c r="F37" s="2">
        <v>224</v>
      </c>
      <c r="G37" s="7">
        <v>120000</v>
      </c>
      <c r="H37" s="17"/>
      <c r="I37" s="7">
        <v>120000</v>
      </c>
      <c r="J37" s="1"/>
    </row>
    <row r="38" spans="1:10" ht="24.5" thickBot="1">
      <c r="A38" s="2" t="s">
        <v>36</v>
      </c>
      <c r="B38" s="4" t="s">
        <v>9</v>
      </c>
      <c r="C38" s="2" t="s">
        <v>22</v>
      </c>
      <c r="D38" s="2" t="s">
        <v>25</v>
      </c>
      <c r="E38" s="2">
        <v>244</v>
      </c>
      <c r="F38" s="2">
        <v>225</v>
      </c>
      <c r="G38" s="7">
        <v>217372</v>
      </c>
      <c r="H38" s="17"/>
      <c r="I38" s="7">
        <v>217372</v>
      </c>
      <c r="J38" s="1"/>
    </row>
    <row r="39" spans="1:10" ht="24.5" thickBot="1">
      <c r="A39" s="2" t="s">
        <v>37</v>
      </c>
      <c r="B39" s="6" t="s">
        <v>9</v>
      </c>
      <c r="C39" s="2" t="s">
        <v>22</v>
      </c>
      <c r="D39" s="2" t="s">
        <v>25</v>
      </c>
      <c r="E39" s="2">
        <v>244</v>
      </c>
      <c r="F39" s="2">
        <v>226</v>
      </c>
      <c r="G39" s="7">
        <v>125000</v>
      </c>
      <c r="H39" s="17">
        <v>20000</v>
      </c>
      <c r="I39" s="17">
        <f>(G39+H39)</f>
        <v>145000</v>
      </c>
      <c r="J39" s="1"/>
    </row>
    <row r="40" spans="1:10" ht="24.5" thickBot="1">
      <c r="A40" s="2" t="s">
        <v>38</v>
      </c>
      <c r="B40" s="6" t="s">
        <v>9</v>
      </c>
      <c r="C40" s="2" t="s">
        <v>22</v>
      </c>
      <c r="D40" s="2" t="s">
        <v>25</v>
      </c>
      <c r="E40" s="2">
        <v>244</v>
      </c>
      <c r="F40" s="2">
        <v>227</v>
      </c>
      <c r="G40" s="7">
        <v>3000</v>
      </c>
      <c r="H40" s="17"/>
      <c r="I40" s="7">
        <v>3000</v>
      </c>
      <c r="J40" s="1"/>
    </row>
    <row r="41" spans="1:10" ht="24.5" thickBot="1">
      <c r="A41" s="2" t="s">
        <v>39</v>
      </c>
      <c r="B41" s="6" t="s">
        <v>9</v>
      </c>
      <c r="C41" s="2" t="s">
        <v>22</v>
      </c>
      <c r="D41" s="2" t="s">
        <v>25</v>
      </c>
      <c r="E41" s="2">
        <v>244</v>
      </c>
      <c r="F41" s="2">
        <v>310</v>
      </c>
      <c r="G41" s="7">
        <v>50000</v>
      </c>
      <c r="H41" s="17"/>
      <c r="I41" s="7">
        <v>50000</v>
      </c>
      <c r="J41" s="1"/>
    </row>
    <row r="42" spans="1:10" ht="24.5" thickBot="1">
      <c r="A42" s="2" t="s">
        <v>40</v>
      </c>
      <c r="B42" s="6" t="s">
        <v>9</v>
      </c>
      <c r="C42" s="2" t="s">
        <v>22</v>
      </c>
      <c r="D42" s="2" t="s">
        <v>25</v>
      </c>
      <c r="E42" s="2">
        <v>244</v>
      </c>
      <c r="F42" s="2">
        <v>340</v>
      </c>
      <c r="G42" s="7">
        <v>325000</v>
      </c>
      <c r="H42" s="17"/>
      <c r="I42" s="7">
        <v>325000</v>
      </c>
      <c r="J42" s="1"/>
    </row>
    <row r="43" spans="1:10" ht="15" thickBot="1">
      <c r="A43" s="2" t="s">
        <v>41</v>
      </c>
      <c r="B43" s="6"/>
      <c r="C43" s="2"/>
      <c r="D43" s="2"/>
      <c r="E43" s="2"/>
      <c r="F43" s="2"/>
      <c r="G43" s="7"/>
      <c r="H43" s="17"/>
      <c r="I43" s="7"/>
      <c r="J43" s="1"/>
    </row>
    <row r="44" spans="1:10" ht="24.5" thickBot="1">
      <c r="A44" s="2" t="s">
        <v>42</v>
      </c>
      <c r="B44" s="6" t="s">
        <v>9</v>
      </c>
      <c r="C44" s="2" t="s">
        <v>22</v>
      </c>
      <c r="D44" s="2" t="s">
        <v>25</v>
      </c>
      <c r="E44" s="2">
        <v>244</v>
      </c>
      <c r="F44" s="2">
        <v>343</v>
      </c>
      <c r="G44" s="7">
        <v>125000</v>
      </c>
      <c r="H44" s="17"/>
      <c r="I44" s="7">
        <v>125000</v>
      </c>
      <c r="J44" s="1"/>
    </row>
    <row r="45" spans="1:10" ht="24.5" thickBot="1">
      <c r="A45" s="2" t="s">
        <v>43</v>
      </c>
      <c r="B45" s="6" t="s">
        <v>9</v>
      </c>
      <c r="C45" s="2" t="s">
        <v>22</v>
      </c>
      <c r="D45" s="2" t="s">
        <v>25</v>
      </c>
      <c r="E45" s="2">
        <v>244</v>
      </c>
      <c r="F45" s="2">
        <v>346</v>
      </c>
      <c r="G45" s="7">
        <v>200000</v>
      </c>
      <c r="H45" s="17"/>
      <c r="I45" s="7">
        <v>200000</v>
      </c>
      <c r="J45" s="1"/>
    </row>
    <row r="46" spans="1:10" ht="24.5" thickBot="1">
      <c r="A46" s="2" t="s">
        <v>44</v>
      </c>
      <c r="B46" s="6" t="s">
        <v>9</v>
      </c>
      <c r="C46" s="2" t="s">
        <v>22</v>
      </c>
      <c r="D46" s="2" t="s">
        <v>25</v>
      </c>
      <c r="E46" s="2">
        <v>800</v>
      </c>
      <c r="F46" s="2"/>
      <c r="G46" s="7">
        <v>5000</v>
      </c>
      <c r="H46" s="17"/>
      <c r="I46" s="7">
        <v>5000</v>
      </c>
      <c r="J46" s="1"/>
    </row>
    <row r="47" spans="1:10" ht="24.5" thickBot="1">
      <c r="A47" s="2" t="s">
        <v>44</v>
      </c>
      <c r="B47" s="6" t="s">
        <v>9</v>
      </c>
      <c r="C47" s="2" t="s">
        <v>22</v>
      </c>
      <c r="D47" s="2" t="s">
        <v>25</v>
      </c>
      <c r="E47" s="2">
        <v>853</v>
      </c>
      <c r="F47" s="2">
        <v>296</v>
      </c>
      <c r="G47" s="7">
        <v>5000</v>
      </c>
      <c r="H47" s="17"/>
      <c r="I47" s="7">
        <v>5000</v>
      </c>
      <c r="J47" s="1"/>
    </row>
    <row r="48" spans="1:10" ht="47.5" thickBot="1">
      <c r="A48" s="3" t="s">
        <v>45</v>
      </c>
      <c r="B48" s="4" t="s">
        <v>9</v>
      </c>
      <c r="C48" s="3" t="s">
        <v>22</v>
      </c>
      <c r="D48" s="3" t="s">
        <v>46</v>
      </c>
      <c r="E48" s="3"/>
      <c r="F48" s="3"/>
      <c r="G48" s="5">
        <f>(G49)</f>
        <v>550947</v>
      </c>
      <c r="H48" s="17"/>
      <c r="I48" s="5">
        <f>(I49)</f>
        <v>550947</v>
      </c>
      <c r="J48" s="1"/>
    </row>
    <row r="49" spans="1:10" ht="82" thickBot="1">
      <c r="A49" s="2" t="s">
        <v>26</v>
      </c>
      <c r="B49" s="4" t="s">
        <v>9</v>
      </c>
      <c r="C49" s="2" t="s">
        <v>22</v>
      </c>
      <c r="D49" s="2" t="s">
        <v>46</v>
      </c>
      <c r="E49" s="2">
        <v>100</v>
      </c>
      <c r="F49" s="2"/>
      <c r="G49" s="7">
        <f>(G50)</f>
        <v>550947</v>
      </c>
      <c r="H49" s="17"/>
      <c r="I49" s="7">
        <f>(I50)</f>
        <v>550947</v>
      </c>
      <c r="J49" s="1"/>
    </row>
    <row r="50" spans="1:10" ht="36" thickBot="1">
      <c r="A50" s="2" t="s">
        <v>27</v>
      </c>
      <c r="B50" s="6" t="s">
        <v>9</v>
      </c>
      <c r="C50" s="2" t="s">
        <v>22</v>
      </c>
      <c r="D50" s="2" t="s">
        <v>46</v>
      </c>
      <c r="E50" s="2">
        <v>120</v>
      </c>
      <c r="F50" s="2"/>
      <c r="G50" s="7">
        <f>(G51+G52)</f>
        <v>550947</v>
      </c>
      <c r="H50" s="17"/>
      <c r="I50" s="7">
        <f>(I51+I52)</f>
        <v>550947</v>
      </c>
      <c r="J50" s="1"/>
    </row>
    <row r="51" spans="1:10" ht="24.5" thickBot="1">
      <c r="A51" s="2" t="s">
        <v>47</v>
      </c>
      <c r="B51" s="6" t="s">
        <v>9</v>
      </c>
      <c r="C51" s="2" t="s">
        <v>22</v>
      </c>
      <c r="D51" s="2" t="s">
        <v>46</v>
      </c>
      <c r="E51" s="2">
        <v>121</v>
      </c>
      <c r="F51" s="2">
        <v>211</v>
      </c>
      <c r="G51" s="7">
        <v>423154</v>
      </c>
      <c r="H51" s="17"/>
      <c r="I51" s="7">
        <v>423154</v>
      </c>
      <c r="J51" s="1"/>
    </row>
    <row r="52" spans="1:10" ht="24.5" thickBot="1">
      <c r="A52" s="2" t="s">
        <v>29</v>
      </c>
      <c r="B52" s="6" t="s">
        <v>9</v>
      </c>
      <c r="C52" s="2" t="s">
        <v>22</v>
      </c>
      <c r="D52" s="2" t="s">
        <v>46</v>
      </c>
      <c r="E52" s="2">
        <v>129</v>
      </c>
      <c r="F52" s="2">
        <v>213</v>
      </c>
      <c r="G52" s="7">
        <v>127793</v>
      </c>
      <c r="H52" s="17"/>
      <c r="I52" s="7">
        <v>127793</v>
      </c>
      <c r="J52" s="1"/>
    </row>
    <row r="53" spans="1:10" ht="24.5" thickBot="1">
      <c r="A53" s="3" t="s">
        <v>48</v>
      </c>
      <c r="B53" s="4" t="s">
        <v>9</v>
      </c>
      <c r="C53" s="3" t="s">
        <v>49</v>
      </c>
      <c r="D53" s="3" t="s">
        <v>50</v>
      </c>
      <c r="E53" s="3"/>
      <c r="F53" s="3"/>
      <c r="G53" s="5">
        <v>76519</v>
      </c>
      <c r="H53" s="17"/>
      <c r="I53" s="5">
        <v>76519</v>
      </c>
      <c r="J53" s="1"/>
    </row>
    <row r="54" spans="1:10" ht="24.5" thickBot="1">
      <c r="A54" s="2" t="s">
        <v>51</v>
      </c>
      <c r="B54" s="6" t="s">
        <v>9</v>
      </c>
      <c r="C54" s="2" t="s">
        <v>49</v>
      </c>
      <c r="D54" s="2" t="s">
        <v>50</v>
      </c>
      <c r="E54" s="2">
        <v>123</v>
      </c>
      <c r="F54" s="2">
        <v>226</v>
      </c>
      <c r="G54" s="7">
        <v>76519</v>
      </c>
      <c r="H54" s="17"/>
      <c r="I54" s="7">
        <v>76519</v>
      </c>
      <c r="J54" s="1"/>
    </row>
    <row r="55" spans="1:10" ht="15" thickBot="1">
      <c r="A55" s="3" t="s">
        <v>52</v>
      </c>
      <c r="B55" s="4" t="s">
        <v>9</v>
      </c>
      <c r="C55" s="3" t="s">
        <v>53</v>
      </c>
      <c r="D55" s="3"/>
      <c r="E55" s="3"/>
      <c r="F55" s="3"/>
      <c r="G55" s="5">
        <f>(G61)</f>
        <v>3060</v>
      </c>
      <c r="H55" s="17"/>
      <c r="I55" s="5">
        <f>(I61)</f>
        <v>3060</v>
      </c>
      <c r="J55" s="1"/>
    </row>
    <row r="56" spans="1:10" ht="59" thickBot="1">
      <c r="A56" s="2" t="s">
        <v>13</v>
      </c>
      <c r="B56" s="6" t="s">
        <v>9</v>
      </c>
      <c r="C56" s="2" t="s">
        <v>53</v>
      </c>
      <c r="D56" s="2" t="s">
        <v>54</v>
      </c>
      <c r="E56" s="2"/>
      <c r="F56" s="2"/>
      <c r="G56" s="7">
        <v>3060</v>
      </c>
      <c r="H56" s="17"/>
      <c r="I56" s="7">
        <v>3060</v>
      </c>
      <c r="J56" s="1"/>
    </row>
    <row r="57" spans="1:10" ht="59" thickBot="1">
      <c r="A57" s="2" t="s">
        <v>15</v>
      </c>
      <c r="B57" s="6" t="s">
        <v>9</v>
      </c>
      <c r="C57" s="2" t="s">
        <v>53</v>
      </c>
      <c r="D57" s="2" t="s">
        <v>16</v>
      </c>
      <c r="E57" s="2"/>
      <c r="F57" s="2"/>
      <c r="G57" s="7">
        <v>3060</v>
      </c>
      <c r="H57" s="17"/>
      <c r="I57" s="7">
        <v>3060</v>
      </c>
      <c r="J57" s="1"/>
    </row>
    <row r="58" spans="1:10" ht="24.5" thickBot="1">
      <c r="A58" s="2" t="s">
        <v>55</v>
      </c>
      <c r="B58" s="6" t="s">
        <v>9</v>
      </c>
      <c r="C58" s="2" t="s">
        <v>53</v>
      </c>
      <c r="D58" s="2" t="s">
        <v>56</v>
      </c>
      <c r="E58" s="2"/>
      <c r="F58" s="2"/>
      <c r="G58" s="7">
        <v>3060</v>
      </c>
      <c r="H58" s="17"/>
      <c r="I58" s="7">
        <v>3060</v>
      </c>
      <c r="J58" s="1"/>
    </row>
    <row r="59" spans="1:10" ht="24.5" thickBot="1">
      <c r="A59" s="2" t="s">
        <v>57</v>
      </c>
      <c r="B59" s="6" t="s">
        <v>9</v>
      </c>
      <c r="C59" s="2" t="s">
        <v>53</v>
      </c>
      <c r="D59" s="2" t="s">
        <v>56</v>
      </c>
      <c r="E59" s="2">
        <v>800</v>
      </c>
      <c r="F59" s="2"/>
      <c r="G59" s="7">
        <f>(G61)</f>
        <v>3060</v>
      </c>
      <c r="H59" s="17"/>
      <c r="I59" s="7">
        <f>(I61)</f>
        <v>3060</v>
      </c>
      <c r="J59" s="1"/>
    </row>
    <row r="60" spans="1:10" ht="24.5" thickBot="1">
      <c r="A60" s="2" t="s">
        <v>52</v>
      </c>
      <c r="B60" s="6" t="s">
        <v>9</v>
      </c>
      <c r="C60" s="2" t="s">
        <v>53</v>
      </c>
      <c r="D60" s="2" t="s">
        <v>56</v>
      </c>
      <c r="E60" s="2">
        <v>870</v>
      </c>
      <c r="F60" s="2"/>
      <c r="G60" s="7">
        <f>(G61)</f>
        <v>3060</v>
      </c>
      <c r="H60" s="17"/>
      <c r="I60" s="7">
        <f>(I61)</f>
        <v>3060</v>
      </c>
      <c r="J60" s="1"/>
    </row>
    <row r="61" spans="1:10" ht="24.5" thickBot="1">
      <c r="A61" s="2" t="s">
        <v>58</v>
      </c>
      <c r="B61" s="6" t="s">
        <v>9</v>
      </c>
      <c r="C61" s="2" t="s">
        <v>53</v>
      </c>
      <c r="D61" s="2" t="s">
        <v>56</v>
      </c>
      <c r="E61" s="2">
        <v>870</v>
      </c>
      <c r="F61" s="2">
        <v>290</v>
      </c>
      <c r="G61" s="7">
        <v>3060</v>
      </c>
      <c r="H61" s="17"/>
      <c r="I61" s="7">
        <v>3060</v>
      </c>
      <c r="J61" s="1"/>
    </row>
    <row r="62" spans="1:10" ht="24.5" thickBot="1">
      <c r="A62" s="3" t="s">
        <v>59</v>
      </c>
      <c r="B62" s="4" t="s">
        <v>9</v>
      </c>
      <c r="C62" s="3" t="s">
        <v>60</v>
      </c>
      <c r="D62" s="3"/>
      <c r="E62" s="3"/>
      <c r="F62" s="3"/>
      <c r="G62" s="5">
        <f>(G63)</f>
        <v>665582</v>
      </c>
      <c r="H62" s="17"/>
      <c r="I62" s="5">
        <f>(I63)</f>
        <v>665582</v>
      </c>
      <c r="J62" s="1"/>
    </row>
    <row r="63" spans="1:10" ht="59" thickBot="1">
      <c r="A63" s="2" t="s">
        <v>13</v>
      </c>
      <c r="B63" s="6" t="s">
        <v>9</v>
      </c>
      <c r="C63" s="2" t="s">
        <v>60</v>
      </c>
      <c r="D63" s="2" t="s">
        <v>54</v>
      </c>
      <c r="E63" s="2"/>
      <c r="F63" s="2"/>
      <c r="G63" s="7">
        <f t="shared" ref="G63:I67" si="0">(G64)</f>
        <v>665582</v>
      </c>
      <c r="H63" s="17"/>
      <c r="I63" s="7">
        <f t="shared" si="0"/>
        <v>665582</v>
      </c>
      <c r="J63" s="1"/>
    </row>
    <row r="64" spans="1:10" ht="59" thickBot="1">
      <c r="A64" s="2" t="s">
        <v>15</v>
      </c>
      <c r="B64" s="6" t="s">
        <v>9</v>
      </c>
      <c r="C64" s="2" t="s">
        <v>61</v>
      </c>
      <c r="D64" s="2" t="s">
        <v>16</v>
      </c>
      <c r="E64" s="2"/>
      <c r="F64" s="2"/>
      <c r="G64" s="7">
        <f t="shared" si="0"/>
        <v>665582</v>
      </c>
      <c r="H64" s="17"/>
      <c r="I64" s="7">
        <f t="shared" si="0"/>
        <v>665582</v>
      </c>
      <c r="J64" s="1"/>
    </row>
    <row r="65" spans="1:10" ht="36" thickBot="1">
      <c r="A65" s="2" t="s">
        <v>62</v>
      </c>
      <c r="B65" s="6" t="s">
        <v>9</v>
      </c>
      <c r="C65" s="2" t="s">
        <v>60</v>
      </c>
      <c r="D65" s="2" t="s">
        <v>63</v>
      </c>
      <c r="E65" s="2">
        <v>0</v>
      </c>
      <c r="F65" s="2"/>
      <c r="G65" s="7">
        <f t="shared" si="0"/>
        <v>665582</v>
      </c>
      <c r="H65" s="17"/>
      <c r="I65" s="7">
        <f t="shared" si="0"/>
        <v>665582</v>
      </c>
      <c r="J65" s="1"/>
    </row>
    <row r="66" spans="1:10" ht="36" thickBot="1">
      <c r="A66" s="2" t="s">
        <v>19</v>
      </c>
      <c r="B66" s="6" t="s">
        <v>9</v>
      </c>
      <c r="C66" s="2" t="s">
        <v>60</v>
      </c>
      <c r="D66" s="2" t="s">
        <v>63</v>
      </c>
      <c r="E66" s="2">
        <v>200</v>
      </c>
      <c r="F66" s="2"/>
      <c r="G66" s="7">
        <f t="shared" si="0"/>
        <v>665582</v>
      </c>
      <c r="H66" s="17"/>
      <c r="I66" s="7">
        <f t="shared" si="0"/>
        <v>665582</v>
      </c>
      <c r="J66" s="1"/>
    </row>
    <row r="67" spans="1:10" ht="36" thickBot="1">
      <c r="A67" s="2" t="s">
        <v>30</v>
      </c>
      <c r="B67" s="6" t="s">
        <v>9</v>
      </c>
      <c r="C67" s="2" t="s">
        <v>60</v>
      </c>
      <c r="D67" s="2" t="s">
        <v>63</v>
      </c>
      <c r="E67" s="2">
        <v>240</v>
      </c>
      <c r="F67" s="2"/>
      <c r="G67" s="7">
        <f t="shared" si="0"/>
        <v>665582</v>
      </c>
      <c r="H67" s="17"/>
      <c r="I67" s="7">
        <f t="shared" si="0"/>
        <v>665582</v>
      </c>
      <c r="J67" s="1"/>
    </row>
    <row r="68" spans="1:10" ht="47.5" thickBot="1">
      <c r="A68" s="2" t="s">
        <v>64</v>
      </c>
      <c r="B68" s="6" t="s">
        <v>9</v>
      </c>
      <c r="C68" s="2" t="s">
        <v>60</v>
      </c>
      <c r="D68" s="2" t="s">
        <v>63</v>
      </c>
      <c r="E68" s="2">
        <v>244</v>
      </c>
      <c r="F68" s="2"/>
      <c r="G68" s="7">
        <f>(G69+G70+G71+G72+G73+G74+G77)</f>
        <v>665582</v>
      </c>
      <c r="H68" s="17"/>
      <c r="I68" s="7">
        <f>(I69+I70+I71+I72+I73+I74+I77)</f>
        <v>665582</v>
      </c>
      <c r="J68" s="1"/>
    </row>
    <row r="69" spans="1:10" ht="24.5" thickBot="1">
      <c r="A69" s="2" t="s">
        <v>65</v>
      </c>
      <c r="B69" s="6" t="s">
        <v>9</v>
      </c>
      <c r="C69" s="2" t="s">
        <v>60</v>
      </c>
      <c r="D69" s="2" t="s">
        <v>63</v>
      </c>
      <c r="E69" s="2">
        <v>244</v>
      </c>
      <c r="F69" s="2">
        <v>222</v>
      </c>
      <c r="G69" s="7">
        <v>30000</v>
      </c>
      <c r="H69" s="17"/>
      <c r="I69" s="7">
        <v>30000</v>
      </c>
      <c r="J69" s="1"/>
    </row>
    <row r="70" spans="1:10" ht="24.5" thickBot="1">
      <c r="A70" s="2" t="s">
        <v>34</v>
      </c>
      <c r="B70" s="6" t="s">
        <v>9</v>
      </c>
      <c r="C70" s="2" t="s">
        <v>60</v>
      </c>
      <c r="D70" s="2" t="s">
        <v>63</v>
      </c>
      <c r="E70" s="2">
        <v>244</v>
      </c>
      <c r="F70" s="2">
        <v>223</v>
      </c>
      <c r="G70" s="7">
        <v>50000</v>
      </c>
      <c r="H70" s="17"/>
      <c r="I70" s="7">
        <v>50000</v>
      </c>
      <c r="J70" s="1"/>
    </row>
    <row r="71" spans="1:10" ht="24.5" thickBot="1">
      <c r="A71" s="2" t="s">
        <v>66</v>
      </c>
      <c r="B71" s="6" t="s">
        <v>9</v>
      </c>
      <c r="C71" s="2" t="s">
        <v>60</v>
      </c>
      <c r="D71" s="2" t="s">
        <v>63</v>
      </c>
      <c r="E71" s="2">
        <v>244</v>
      </c>
      <c r="F71" s="2">
        <v>225</v>
      </c>
      <c r="G71" s="7">
        <v>365582</v>
      </c>
      <c r="H71" s="17"/>
      <c r="I71" s="7">
        <v>365582</v>
      </c>
      <c r="J71" s="1"/>
    </row>
    <row r="72" spans="1:10" ht="24.5" thickBot="1">
      <c r="A72" s="2" t="s">
        <v>33</v>
      </c>
      <c r="B72" s="6" t="s">
        <v>9</v>
      </c>
      <c r="C72" s="2" t="s">
        <v>60</v>
      </c>
      <c r="D72" s="2" t="s">
        <v>63</v>
      </c>
      <c r="E72" s="2">
        <v>244</v>
      </c>
      <c r="F72" s="2">
        <v>226</v>
      </c>
      <c r="G72" s="7">
        <v>150000</v>
      </c>
      <c r="H72" s="17"/>
      <c r="I72" s="7">
        <v>150000</v>
      </c>
      <c r="J72" s="1"/>
    </row>
    <row r="73" spans="1:10" ht="24.5" thickBot="1">
      <c r="A73" s="2" t="s">
        <v>39</v>
      </c>
      <c r="B73" s="6" t="s">
        <v>9</v>
      </c>
      <c r="C73" s="2" t="s">
        <v>60</v>
      </c>
      <c r="D73" s="2" t="s">
        <v>63</v>
      </c>
      <c r="E73" s="2">
        <v>244</v>
      </c>
      <c r="F73" s="2">
        <v>310</v>
      </c>
      <c r="G73" s="7">
        <v>10000</v>
      </c>
      <c r="H73" s="17"/>
      <c r="I73" s="7">
        <v>10000</v>
      </c>
      <c r="J73" s="1"/>
    </row>
    <row r="74" spans="1:10" ht="24.5" thickBot="1">
      <c r="A74" s="2" t="s">
        <v>40</v>
      </c>
      <c r="B74" s="6" t="s">
        <v>9</v>
      </c>
      <c r="C74" s="2" t="s">
        <v>60</v>
      </c>
      <c r="D74" s="2" t="s">
        <v>63</v>
      </c>
      <c r="E74" s="2">
        <v>244</v>
      </c>
      <c r="F74" s="2">
        <v>340</v>
      </c>
      <c r="G74" s="7">
        <v>30000</v>
      </c>
      <c r="H74" s="17"/>
      <c r="I74" s="7">
        <v>30000</v>
      </c>
      <c r="J74" s="1"/>
    </row>
    <row r="75" spans="1:10" ht="15" thickBot="1">
      <c r="A75" s="2" t="s">
        <v>92</v>
      </c>
      <c r="B75" s="6"/>
      <c r="C75" s="2"/>
      <c r="D75" s="2"/>
      <c r="E75" s="2"/>
      <c r="F75" s="2"/>
      <c r="G75" s="7"/>
      <c r="H75" s="17"/>
      <c r="I75" s="7"/>
      <c r="J75" s="1"/>
    </row>
    <row r="76" spans="1:10" ht="24.5" thickBot="1">
      <c r="A76" s="2"/>
      <c r="B76" s="6" t="s">
        <v>9</v>
      </c>
      <c r="C76" s="2" t="s">
        <v>60</v>
      </c>
      <c r="D76" s="2" t="s">
        <v>63</v>
      </c>
      <c r="E76" s="2">
        <v>244</v>
      </c>
      <c r="F76" s="2">
        <v>346</v>
      </c>
      <c r="G76" s="7">
        <v>30000</v>
      </c>
      <c r="H76" s="17"/>
      <c r="I76" s="7">
        <v>30000</v>
      </c>
      <c r="J76" s="1"/>
    </row>
    <row r="77" spans="1:10" ht="24.5" thickBot="1">
      <c r="A77" s="2" t="s">
        <v>67</v>
      </c>
      <c r="B77" s="6" t="s">
        <v>9</v>
      </c>
      <c r="C77" s="2" t="s">
        <v>60</v>
      </c>
      <c r="D77" s="2" t="s">
        <v>63</v>
      </c>
      <c r="E77" s="2">
        <v>244</v>
      </c>
      <c r="F77" s="2">
        <v>296</v>
      </c>
      <c r="G77" s="7">
        <v>30000</v>
      </c>
      <c r="H77" s="17"/>
      <c r="I77" s="7">
        <v>30000</v>
      </c>
      <c r="J77" s="1"/>
    </row>
    <row r="78" spans="1:10" ht="15" thickBot="1">
      <c r="A78" s="3" t="s">
        <v>68</v>
      </c>
      <c r="B78" s="4" t="s">
        <v>9</v>
      </c>
      <c r="C78" s="3" t="s">
        <v>69</v>
      </c>
      <c r="D78" s="3"/>
      <c r="E78" s="3"/>
      <c r="F78" s="3"/>
      <c r="G78" s="5">
        <f>(G79)</f>
        <v>43924</v>
      </c>
      <c r="H78" s="17"/>
      <c r="I78" s="5">
        <f>(I79)</f>
        <v>43924</v>
      </c>
      <c r="J78" s="1"/>
    </row>
    <row r="79" spans="1:10" ht="24.5" thickBot="1">
      <c r="A79" s="2" t="s">
        <v>70</v>
      </c>
      <c r="B79" s="6" t="s">
        <v>9</v>
      </c>
      <c r="C79" s="2" t="s">
        <v>71</v>
      </c>
      <c r="D79" s="2"/>
      <c r="E79" s="9">
        <v>0</v>
      </c>
      <c r="F79" s="2"/>
      <c r="G79" s="7">
        <f>(G80)</f>
        <v>43924</v>
      </c>
      <c r="H79" s="17"/>
      <c r="I79" s="7">
        <f>(I80)</f>
        <v>43924</v>
      </c>
      <c r="J79" s="1"/>
    </row>
    <row r="80" spans="1:10" ht="36" thickBot="1">
      <c r="A80" s="2" t="s">
        <v>72</v>
      </c>
      <c r="B80" s="6" t="s">
        <v>9</v>
      </c>
      <c r="C80" s="2" t="s">
        <v>71</v>
      </c>
      <c r="D80" s="2" t="s">
        <v>73</v>
      </c>
      <c r="E80" s="9">
        <v>0</v>
      </c>
      <c r="F80" s="2"/>
      <c r="G80" s="7">
        <f>(G81)</f>
        <v>43924</v>
      </c>
      <c r="H80" s="17"/>
      <c r="I80" s="7">
        <f>(I81)</f>
        <v>43924</v>
      </c>
      <c r="J80" s="1"/>
    </row>
    <row r="81" spans="1:10" ht="36" thickBot="1">
      <c r="A81" s="2" t="s">
        <v>74</v>
      </c>
      <c r="B81" s="6" t="s">
        <v>9</v>
      </c>
      <c r="C81" s="2" t="s">
        <v>71</v>
      </c>
      <c r="D81" s="2" t="s">
        <v>75</v>
      </c>
      <c r="E81" s="9">
        <v>0</v>
      </c>
      <c r="F81" s="9">
        <v>0</v>
      </c>
      <c r="G81" s="7">
        <f>(G82+G86)</f>
        <v>43924</v>
      </c>
      <c r="H81" s="17"/>
      <c r="I81" s="7">
        <f>(I82+I86)</f>
        <v>43924</v>
      </c>
      <c r="J81" s="1"/>
    </row>
    <row r="82" spans="1:10" ht="93.5" thickBot="1">
      <c r="A82" s="2" t="s">
        <v>76</v>
      </c>
      <c r="B82" s="6" t="s">
        <v>9</v>
      </c>
      <c r="C82" s="2" t="s">
        <v>71</v>
      </c>
      <c r="D82" s="2" t="s">
        <v>75</v>
      </c>
      <c r="E82" s="2">
        <v>100</v>
      </c>
      <c r="F82" s="9">
        <v>0</v>
      </c>
      <c r="G82" s="7">
        <f>(G83)</f>
        <v>43123</v>
      </c>
      <c r="H82" s="17"/>
      <c r="I82" s="7">
        <f>(I83)</f>
        <v>43123</v>
      </c>
      <c r="J82" s="1"/>
    </row>
    <row r="83" spans="1:10" ht="36" thickBot="1">
      <c r="A83" s="2" t="s">
        <v>27</v>
      </c>
      <c r="B83" s="6" t="s">
        <v>9</v>
      </c>
      <c r="C83" s="2" t="s">
        <v>71</v>
      </c>
      <c r="D83" s="2" t="s">
        <v>75</v>
      </c>
      <c r="E83" s="2">
        <v>120</v>
      </c>
      <c r="F83" s="2"/>
      <c r="G83" s="7">
        <f>(G84+G85)</f>
        <v>43123</v>
      </c>
      <c r="H83" s="17"/>
      <c r="I83" s="7">
        <f>(I84+I85)</f>
        <v>43123</v>
      </c>
      <c r="J83" s="1"/>
    </row>
    <row r="84" spans="1:10" ht="24.5" thickBot="1">
      <c r="A84" s="2" t="s">
        <v>28</v>
      </c>
      <c r="B84" s="6" t="s">
        <v>9</v>
      </c>
      <c r="C84" s="2" t="s">
        <v>71</v>
      </c>
      <c r="D84" s="2" t="s">
        <v>75</v>
      </c>
      <c r="E84" s="2">
        <v>121</v>
      </c>
      <c r="F84" s="2">
        <v>211</v>
      </c>
      <c r="G84" s="7">
        <v>33120</v>
      </c>
      <c r="H84" s="17"/>
      <c r="I84" s="7">
        <v>33120</v>
      </c>
      <c r="J84" s="1"/>
    </row>
    <row r="85" spans="1:10" ht="24.5" thickBot="1">
      <c r="A85" s="2" t="s">
        <v>29</v>
      </c>
      <c r="B85" s="6" t="s">
        <v>9</v>
      </c>
      <c r="C85" s="2" t="s">
        <v>71</v>
      </c>
      <c r="D85" s="2" t="s">
        <v>75</v>
      </c>
      <c r="E85" s="2">
        <v>129</v>
      </c>
      <c r="F85" s="2">
        <v>213</v>
      </c>
      <c r="G85" s="7">
        <v>10003</v>
      </c>
      <c r="H85" s="17"/>
      <c r="I85" s="7">
        <v>10003</v>
      </c>
      <c r="J85" s="1"/>
    </row>
    <row r="86" spans="1:10" ht="36" thickBot="1">
      <c r="A86" s="2" t="s">
        <v>30</v>
      </c>
      <c r="B86" s="6" t="s">
        <v>9</v>
      </c>
      <c r="C86" s="2" t="s">
        <v>71</v>
      </c>
      <c r="D86" s="2" t="s">
        <v>75</v>
      </c>
      <c r="E86" s="2">
        <v>200</v>
      </c>
      <c r="F86" s="2">
        <v>0</v>
      </c>
      <c r="G86" s="7">
        <v>801</v>
      </c>
      <c r="H86" s="17"/>
      <c r="I86" s="7">
        <v>801</v>
      </c>
      <c r="J86" s="1"/>
    </row>
    <row r="87" spans="1:10" ht="47.5" thickBot="1">
      <c r="A87" s="2" t="s">
        <v>64</v>
      </c>
      <c r="B87" s="6" t="s">
        <v>9</v>
      </c>
      <c r="C87" s="2" t="s">
        <v>71</v>
      </c>
      <c r="D87" s="2" t="s">
        <v>75</v>
      </c>
      <c r="E87" s="2">
        <v>240</v>
      </c>
      <c r="F87" s="2">
        <v>0</v>
      </c>
      <c r="G87" s="7">
        <v>801</v>
      </c>
      <c r="H87" s="17"/>
      <c r="I87" s="7">
        <v>801</v>
      </c>
      <c r="J87" s="1"/>
    </row>
    <row r="88" spans="1:10" ht="24.5" thickBot="1">
      <c r="A88" s="2" t="s">
        <v>32</v>
      </c>
      <c r="B88" s="6" t="s">
        <v>9</v>
      </c>
      <c r="C88" s="2" t="s">
        <v>77</v>
      </c>
      <c r="D88" s="2" t="s">
        <v>75</v>
      </c>
      <c r="E88" s="2">
        <v>242</v>
      </c>
      <c r="F88" s="2">
        <v>221</v>
      </c>
      <c r="G88" s="7">
        <v>801</v>
      </c>
      <c r="H88" s="17"/>
      <c r="I88" s="7">
        <v>801</v>
      </c>
      <c r="J88" s="1"/>
    </row>
    <row r="89" spans="1:10" ht="24.5" thickBot="1">
      <c r="A89" s="3" t="s">
        <v>78</v>
      </c>
      <c r="B89" s="4" t="s">
        <v>9</v>
      </c>
      <c r="C89" s="3" t="s">
        <v>79</v>
      </c>
      <c r="D89" s="3"/>
      <c r="E89" s="3"/>
      <c r="F89" s="3"/>
      <c r="G89" s="5">
        <f>(G93+G97)</f>
        <v>300000</v>
      </c>
      <c r="H89" s="17"/>
      <c r="I89" s="5">
        <f>(I93+I97)</f>
        <v>300000</v>
      </c>
      <c r="J89" s="1"/>
    </row>
    <row r="90" spans="1:10" ht="47.5" thickBot="1">
      <c r="A90" s="2" t="s">
        <v>80</v>
      </c>
      <c r="B90" s="6" t="s">
        <v>9</v>
      </c>
      <c r="C90" s="2" t="s">
        <v>79</v>
      </c>
      <c r="D90" s="2"/>
      <c r="E90" s="2"/>
      <c r="F90" s="2"/>
      <c r="G90" s="7">
        <f>(G91)</f>
        <v>300000</v>
      </c>
      <c r="H90" s="17"/>
      <c r="I90" s="7">
        <f>(I91)</f>
        <v>300000</v>
      </c>
      <c r="J90" s="1"/>
    </row>
    <row r="91" spans="1:10" ht="47.5" thickBot="1">
      <c r="A91" s="2" t="s">
        <v>81</v>
      </c>
      <c r="B91" s="6" t="s">
        <v>9</v>
      </c>
      <c r="C91" s="2" t="s">
        <v>79</v>
      </c>
      <c r="D91" s="2" t="s">
        <v>82</v>
      </c>
      <c r="E91" s="2"/>
      <c r="F91" s="2"/>
      <c r="G91" s="7">
        <f>(G92)</f>
        <v>300000</v>
      </c>
      <c r="H91" s="17"/>
      <c r="I91" s="7">
        <f>(I92)</f>
        <v>300000</v>
      </c>
      <c r="J91" s="1"/>
    </row>
    <row r="92" spans="1:10" ht="47.5" thickBot="1">
      <c r="A92" s="2" t="s">
        <v>83</v>
      </c>
      <c r="B92" s="6" t="s">
        <v>9</v>
      </c>
      <c r="C92" s="2" t="s">
        <v>79</v>
      </c>
      <c r="D92" s="2" t="s">
        <v>84</v>
      </c>
      <c r="E92" s="2"/>
      <c r="F92" s="2"/>
      <c r="G92" s="7">
        <f>(G93+G97)</f>
        <v>300000</v>
      </c>
      <c r="H92" s="17"/>
      <c r="I92" s="7">
        <f>(I93+I97)</f>
        <v>300000</v>
      </c>
      <c r="J92" s="1"/>
    </row>
    <row r="93" spans="1:10" ht="24.5" thickBot="1">
      <c r="A93" s="2" t="s">
        <v>85</v>
      </c>
      <c r="B93" s="6" t="s">
        <v>9</v>
      </c>
      <c r="C93" s="2" t="s">
        <v>79</v>
      </c>
      <c r="D93" s="2" t="s">
        <v>86</v>
      </c>
      <c r="E93" s="2"/>
      <c r="F93" s="2"/>
      <c r="G93" s="7">
        <v>150000</v>
      </c>
      <c r="H93" s="17"/>
      <c r="I93" s="7">
        <v>150000</v>
      </c>
      <c r="J93" s="1"/>
    </row>
    <row r="94" spans="1:10" ht="36" thickBot="1">
      <c r="A94" s="2" t="s">
        <v>19</v>
      </c>
      <c r="B94" s="6" t="s">
        <v>9</v>
      </c>
      <c r="C94" s="2" t="s">
        <v>79</v>
      </c>
      <c r="D94" s="2" t="s">
        <v>87</v>
      </c>
      <c r="E94" s="2">
        <v>200</v>
      </c>
      <c r="F94" s="2"/>
      <c r="G94" s="7">
        <v>150000</v>
      </c>
      <c r="H94" s="17"/>
      <c r="I94" s="7">
        <v>150000</v>
      </c>
      <c r="J94" s="1"/>
    </row>
    <row r="95" spans="1:10" ht="36" thickBot="1">
      <c r="A95" s="2" t="s">
        <v>30</v>
      </c>
      <c r="B95" s="6" t="s">
        <v>9</v>
      </c>
      <c r="C95" s="2" t="s">
        <v>79</v>
      </c>
      <c r="D95" s="2" t="s">
        <v>87</v>
      </c>
      <c r="E95" s="2">
        <v>240</v>
      </c>
      <c r="F95" s="2"/>
      <c r="G95" s="7">
        <v>150000</v>
      </c>
      <c r="H95" s="18"/>
      <c r="I95" s="7">
        <v>150000</v>
      </c>
    </row>
    <row r="96" spans="1:10" ht="24.5" thickBot="1">
      <c r="A96" s="2" t="s">
        <v>33</v>
      </c>
      <c r="B96" s="6" t="s">
        <v>9</v>
      </c>
      <c r="C96" s="2" t="s">
        <v>79</v>
      </c>
      <c r="D96" s="2" t="s">
        <v>87</v>
      </c>
      <c r="E96" s="2">
        <v>244</v>
      </c>
      <c r="F96" s="2">
        <v>226</v>
      </c>
      <c r="G96" s="7">
        <v>150000</v>
      </c>
      <c r="H96" s="18"/>
      <c r="I96" s="7">
        <v>150000</v>
      </c>
    </row>
    <row r="97" spans="1:9" ht="24.5" thickBot="1">
      <c r="A97" s="2" t="s">
        <v>88</v>
      </c>
      <c r="B97" s="6" t="s">
        <v>9</v>
      </c>
      <c r="C97" s="2" t="s">
        <v>89</v>
      </c>
      <c r="D97" s="2" t="s">
        <v>90</v>
      </c>
      <c r="E97" s="2"/>
      <c r="F97" s="2"/>
      <c r="G97" s="7">
        <v>150000</v>
      </c>
      <c r="H97" s="18"/>
      <c r="I97" s="7">
        <v>150000</v>
      </c>
    </row>
    <row r="98" spans="1:9" ht="36" thickBot="1">
      <c r="A98" s="2" t="s">
        <v>19</v>
      </c>
      <c r="B98" s="6" t="s">
        <v>9</v>
      </c>
      <c r="C98" s="2" t="s">
        <v>79</v>
      </c>
      <c r="D98" s="2" t="s">
        <v>90</v>
      </c>
      <c r="E98" s="2">
        <v>200</v>
      </c>
      <c r="F98" s="2"/>
      <c r="G98" s="7">
        <v>150000</v>
      </c>
      <c r="H98" s="18"/>
      <c r="I98" s="7">
        <v>150000</v>
      </c>
    </row>
    <row r="99" spans="1:9" ht="36" thickBot="1">
      <c r="A99" s="2" t="s">
        <v>30</v>
      </c>
      <c r="B99" s="6" t="s">
        <v>9</v>
      </c>
      <c r="C99" s="2" t="s">
        <v>79</v>
      </c>
      <c r="D99" s="2" t="s">
        <v>90</v>
      </c>
      <c r="E99" s="2">
        <v>240</v>
      </c>
      <c r="F99" s="2"/>
      <c r="G99" s="7">
        <v>150000</v>
      </c>
      <c r="H99" s="18"/>
      <c r="I99" s="7">
        <v>150000</v>
      </c>
    </row>
    <row r="100" spans="1:9" ht="24.5" thickBot="1">
      <c r="A100" s="2" t="s">
        <v>37</v>
      </c>
      <c r="B100" s="6" t="s">
        <v>9</v>
      </c>
      <c r="C100" s="2" t="s">
        <v>79</v>
      </c>
      <c r="D100" s="2" t="s">
        <v>91</v>
      </c>
      <c r="E100" s="2">
        <v>244</v>
      </c>
      <c r="F100" s="2">
        <v>226</v>
      </c>
      <c r="G100" s="7">
        <v>50000</v>
      </c>
      <c r="H100" s="18">
        <v>-22800</v>
      </c>
      <c r="I100" s="7">
        <v>27200</v>
      </c>
    </row>
    <row r="101" spans="1:9" ht="24.5" thickBot="1">
      <c r="A101" s="2" t="s">
        <v>39</v>
      </c>
      <c r="B101" s="6" t="s">
        <v>9</v>
      </c>
      <c r="C101" s="2" t="s">
        <v>79</v>
      </c>
      <c r="D101" s="2" t="s">
        <v>91</v>
      </c>
      <c r="E101" s="2">
        <v>244</v>
      </c>
      <c r="F101" s="2">
        <v>310</v>
      </c>
      <c r="G101" s="7"/>
      <c r="H101" s="18">
        <v>-22800</v>
      </c>
      <c r="I101" s="7">
        <v>22800</v>
      </c>
    </row>
    <row r="102" spans="1:9" ht="47.5" thickBot="1">
      <c r="A102" s="2" t="s">
        <v>64</v>
      </c>
      <c r="B102" s="6" t="s">
        <v>9</v>
      </c>
      <c r="C102" s="2" t="s">
        <v>79</v>
      </c>
      <c r="D102" s="2" t="s">
        <v>90</v>
      </c>
      <c r="E102" s="2">
        <v>244</v>
      </c>
      <c r="F102" s="2">
        <v>340</v>
      </c>
      <c r="G102" s="7">
        <v>100000</v>
      </c>
      <c r="H102" s="18"/>
      <c r="I102" s="7">
        <v>100000</v>
      </c>
    </row>
    <row r="103" spans="1:9" ht="15" thickBot="1">
      <c r="A103" s="2" t="s">
        <v>92</v>
      </c>
      <c r="B103" s="6"/>
      <c r="C103" s="2"/>
      <c r="D103" s="2"/>
      <c r="E103" s="2"/>
      <c r="F103" s="2"/>
      <c r="G103" s="7"/>
      <c r="H103" s="18"/>
      <c r="I103" s="7"/>
    </row>
    <row r="104" spans="1:9" ht="24.5" thickBot="1">
      <c r="A104" s="2" t="s">
        <v>93</v>
      </c>
      <c r="B104" s="6" t="s">
        <v>9</v>
      </c>
      <c r="C104" s="2" t="s">
        <v>79</v>
      </c>
      <c r="D104" s="2" t="s">
        <v>90</v>
      </c>
      <c r="E104" s="2">
        <v>244</v>
      </c>
      <c r="F104" s="2">
        <v>343</v>
      </c>
      <c r="G104" s="7">
        <v>70000</v>
      </c>
      <c r="H104" s="18"/>
      <c r="I104" s="7">
        <v>70000</v>
      </c>
    </row>
    <row r="105" spans="1:9" ht="24.5" thickBot="1">
      <c r="A105" s="2" t="s">
        <v>94</v>
      </c>
      <c r="B105" s="6" t="s">
        <v>9</v>
      </c>
      <c r="C105" s="2" t="s">
        <v>79</v>
      </c>
      <c r="D105" s="2" t="s">
        <v>90</v>
      </c>
      <c r="E105" s="2">
        <v>244</v>
      </c>
      <c r="F105" s="2">
        <v>346</v>
      </c>
      <c r="G105" s="7">
        <v>30000</v>
      </c>
      <c r="H105" s="18"/>
      <c r="I105" s="7">
        <v>30000</v>
      </c>
    </row>
    <row r="106" spans="1:9" ht="24.5" thickBot="1">
      <c r="A106" s="10" t="s">
        <v>95</v>
      </c>
      <c r="B106" s="4" t="s">
        <v>9</v>
      </c>
      <c r="C106" s="3" t="s">
        <v>96</v>
      </c>
      <c r="D106" s="10" t="s">
        <v>97</v>
      </c>
      <c r="E106" s="10"/>
      <c r="F106" s="3"/>
      <c r="G106" s="7">
        <f>(G107)</f>
        <v>647000</v>
      </c>
      <c r="H106" s="18">
        <v>103500</v>
      </c>
      <c r="I106" s="18">
        <f>(G106+H106)</f>
        <v>750500</v>
      </c>
    </row>
    <row r="107" spans="1:9" ht="24.5" thickBot="1">
      <c r="A107" s="11" t="s">
        <v>98</v>
      </c>
      <c r="B107" s="6" t="s">
        <v>9</v>
      </c>
      <c r="C107" s="11" t="s">
        <v>96</v>
      </c>
      <c r="D107" s="11" t="s">
        <v>99</v>
      </c>
      <c r="E107" s="11"/>
      <c r="F107" s="2"/>
      <c r="G107" s="7">
        <f>(G108)</f>
        <v>647000</v>
      </c>
      <c r="H107" s="18">
        <v>103500</v>
      </c>
      <c r="I107" s="18">
        <f t="shared" ref="I107:I110" si="1">(G107+H107)</f>
        <v>750500</v>
      </c>
    </row>
    <row r="108" spans="1:9" ht="36" thickBot="1">
      <c r="A108" s="11" t="s">
        <v>100</v>
      </c>
      <c r="B108" s="6" t="s">
        <v>9</v>
      </c>
      <c r="C108" s="11" t="s">
        <v>96</v>
      </c>
      <c r="D108" s="11" t="s">
        <v>99</v>
      </c>
      <c r="E108" s="11"/>
      <c r="F108" s="2"/>
      <c r="G108" s="7">
        <f>(G109)</f>
        <v>647000</v>
      </c>
      <c r="H108" s="18">
        <v>103500</v>
      </c>
      <c r="I108" s="18">
        <f t="shared" si="1"/>
        <v>750500</v>
      </c>
    </row>
    <row r="109" spans="1:9" ht="59" thickBot="1">
      <c r="A109" s="11" t="s">
        <v>101</v>
      </c>
      <c r="B109" s="6" t="s">
        <v>9</v>
      </c>
      <c r="C109" s="11" t="s">
        <v>96</v>
      </c>
      <c r="D109" s="11" t="s">
        <v>99</v>
      </c>
      <c r="E109" s="11"/>
      <c r="F109" s="2"/>
      <c r="G109" s="7">
        <f>(G110)</f>
        <v>647000</v>
      </c>
      <c r="H109" s="18">
        <v>103500</v>
      </c>
      <c r="I109" s="18">
        <f t="shared" si="1"/>
        <v>750500</v>
      </c>
    </row>
    <row r="110" spans="1:9" ht="36" thickBot="1">
      <c r="A110" s="11" t="s">
        <v>102</v>
      </c>
      <c r="B110" s="6" t="s">
        <v>9</v>
      </c>
      <c r="C110" s="11" t="s">
        <v>96</v>
      </c>
      <c r="D110" s="11" t="s">
        <v>99</v>
      </c>
      <c r="E110" s="11">
        <v>200</v>
      </c>
      <c r="F110" s="2"/>
      <c r="G110" s="7">
        <f>(G111+G114+G117)</f>
        <v>647000</v>
      </c>
      <c r="H110" s="18">
        <v>103500</v>
      </c>
      <c r="I110" s="18">
        <f t="shared" si="1"/>
        <v>750500</v>
      </c>
    </row>
    <row r="111" spans="1:9" ht="24.5" thickBot="1">
      <c r="A111" s="11" t="s">
        <v>103</v>
      </c>
      <c r="B111" s="6" t="s">
        <v>9</v>
      </c>
      <c r="C111" s="11" t="s">
        <v>96</v>
      </c>
      <c r="D111" s="11" t="s">
        <v>104</v>
      </c>
      <c r="E111" s="11">
        <v>240</v>
      </c>
      <c r="F111" s="2"/>
      <c r="G111" s="7">
        <v>200000</v>
      </c>
      <c r="H111" s="18">
        <v>43500</v>
      </c>
      <c r="I111" s="18">
        <f>(G111+H111)</f>
        <v>243500</v>
      </c>
    </row>
    <row r="112" spans="1:9" ht="36" thickBot="1">
      <c r="A112" s="11" t="s">
        <v>19</v>
      </c>
      <c r="B112" s="6" t="s">
        <v>9</v>
      </c>
      <c r="C112" s="11" t="s">
        <v>96</v>
      </c>
      <c r="D112" s="11" t="s">
        <v>104</v>
      </c>
      <c r="E112" s="11">
        <v>244</v>
      </c>
      <c r="F112" s="2"/>
      <c r="G112" s="7">
        <v>200000</v>
      </c>
      <c r="H112" s="18">
        <v>43500</v>
      </c>
      <c r="I112" s="18">
        <f>(G112+H112)</f>
        <v>243500</v>
      </c>
    </row>
    <row r="113" spans="1:9" ht="24.5" thickBot="1">
      <c r="A113" s="11" t="s">
        <v>37</v>
      </c>
      <c r="B113" s="6" t="s">
        <v>9</v>
      </c>
      <c r="C113" s="11" t="s">
        <v>96</v>
      </c>
      <c r="D113" s="11" t="s">
        <v>104</v>
      </c>
      <c r="E113" s="11">
        <v>244</v>
      </c>
      <c r="F113" s="2">
        <v>226</v>
      </c>
      <c r="G113" s="7">
        <v>200000</v>
      </c>
      <c r="H113" s="18">
        <v>43500</v>
      </c>
      <c r="I113" s="18">
        <f>(G113+H113)</f>
        <v>243500</v>
      </c>
    </row>
    <row r="114" spans="1:9" ht="24.5" thickBot="1">
      <c r="A114" s="11" t="s">
        <v>105</v>
      </c>
      <c r="B114" s="6" t="s">
        <v>9</v>
      </c>
      <c r="C114" s="11" t="s">
        <v>96</v>
      </c>
      <c r="D114" s="11" t="s">
        <v>106</v>
      </c>
      <c r="E114" s="11">
        <v>240</v>
      </c>
      <c r="F114" s="2"/>
      <c r="G114" s="7">
        <f>(G115)</f>
        <v>116400</v>
      </c>
      <c r="H114" s="18"/>
      <c r="I114" s="7">
        <f>(I115)</f>
        <v>116400</v>
      </c>
    </row>
    <row r="115" spans="1:9" ht="36" thickBot="1">
      <c r="A115" s="11" t="s">
        <v>19</v>
      </c>
      <c r="B115" s="6" t="s">
        <v>9</v>
      </c>
      <c r="C115" s="11" t="s">
        <v>96</v>
      </c>
      <c r="D115" s="11" t="s">
        <v>106</v>
      </c>
      <c r="E115" s="11">
        <v>244</v>
      </c>
      <c r="F115" s="2"/>
      <c r="G115" s="7">
        <f>(G116)</f>
        <v>116400</v>
      </c>
      <c r="H115" s="18"/>
      <c r="I115" s="7">
        <f>(I116)</f>
        <v>116400</v>
      </c>
    </row>
    <row r="116" spans="1:9" ht="24.5" thickBot="1">
      <c r="A116" s="11" t="s">
        <v>37</v>
      </c>
      <c r="B116" s="6" t="s">
        <v>9</v>
      </c>
      <c r="C116" s="11" t="s">
        <v>96</v>
      </c>
      <c r="D116" s="11" t="s">
        <v>106</v>
      </c>
      <c r="E116" s="11">
        <v>244</v>
      </c>
      <c r="F116" s="2">
        <v>226</v>
      </c>
      <c r="G116" s="7">
        <v>116400</v>
      </c>
      <c r="H116" s="18"/>
      <c r="I116" s="7">
        <v>116400</v>
      </c>
    </row>
    <row r="117" spans="1:9" ht="24.5" thickBot="1">
      <c r="A117" s="11" t="s">
        <v>107</v>
      </c>
      <c r="B117" s="6" t="s">
        <v>9</v>
      </c>
      <c r="C117" s="11" t="s">
        <v>96</v>
      </c>
      <c r="D117" s="11" t="s">
        <v>108</v>
      </c>
      <c r="E117" s="11">
        <v>200</v>
      </c>
      <c r="F117" s="2"/>
      <c r="G117" s="7">
        <f>(G118)</f>
        <v>330600</v>
      </c>
      <c r="H117" s="18"/>
      <c r="I117" s="7">
        <f>(I118)</f>
        <v>330600</v>
      </c>
    </row>
    <row r="118" spans="1:9" ht="36" thickBot="1">
      <c r="A118" s="11" t="s">
        <v>19</v>
      </c>
      <c r="B118" s="6" t="s">
        <v>9</v>
      </c>
      <c r="C118" s="11" t="s">
        <v>96</v>
      </c>
      <c r="D118" s="11" t="s">
        <v>108</v>
      </c>
      <c r="E118" s="11">
        <v>244</v>
      </c>
      <c r="F118" s="2"/>
      <c r="G118" s="7">
        <f>(G119)</f>
        <v>330600</v>
      </c>
      <c r="H118" s="18"/>
      <c r="I118" s="7">
        <f>(I119)</f>
        <v>330600</v>
      </c>
    </row>
    <row r="119" spans="1:9" ht="36" thickBot="1">
      <c r="A119" s="11" t="s">
        <v>30</v>
      </c>
      <c r="B119" s="6" t="s">
        <v>9</v>
      </c>
      <c r="C119" s="11" t="s">
        <v>96</v>
      </c>
      <c r="D119" s="11" t="s">
        <v>108</v>
      </c>
      <c r="E119" s="11">
        <v>244</v>
      </c>
      <c r="F119" s="2"/>
      <c r="G119" s="7">
        <f>(G120)</f>
        <v>330600</v>
      </c>
      <c r="H119" s="18"/>
      <c r="I119" s="7">
        <f>(I120)</f>
        <v>330600</v>
      </c>
    </row>
    <row r="120" spans="1:9" ht="24.5" thickBot="1">
      <c r="A120" s="11" t="s">
        <v>36</v>
      </c>
      <c r="B120" s="6" t="s">
        <v>9</v>
      </c>
      <c r="C120" s="11" t="s">
        <v>96</v>
      </c>
      <c r="D120" s="11" t="s">
        <v>108</v>
      </c>
      <c r="E120" s="11">
        <v>244</v>
      </c>
      <c r="F120" s="2">
        <v>225</v>
      </c>
      <c r="G120" s="7">
        <v>330600</v>
      </c>
      <c r="H120" s="18"/>
      <c r="I120" s="7">
        <v>330600</v>
      </c>
    </row>
    <row r="121" spans="1:9" ht="59" thickBot="1">
      <c r="A121" s="11" t="s">
        <v>195</v>
      </c>
      <c r="B121" s="6" t="s">
        <v>9</v>
      </c>
      <c r="C121" s="11" t="s">
        <v>96</v>
      </c>
      <c r="D121" s="11"/>
      <c r="E121" s="11"/>
      <c r="F121" s="2"/>
      <c r="G121" s="7"/>
      <c r="H121" s="18"/>
      <c r="I121" s="7">
        <v>60000</v>
      </c>
    </row>
    <row r="122" spans="1:9" ht="24.5" thickBot="1">
      <c r="A122" s="11" t="s">
        <v>196</v>
      </c>
      <c r="B122" s="6" t="s">
        <v>9</v>
      </c>
      <c r="C122" s="11" t="s">
        <v>96</v>
      </c>
      <c r="D122" s="11" t="s">
        <v>108</v>
      </c>
      <c r="E122" s="11"/>
      <c r="F122" s="2"/>
      <c r="G122" s="7"/>
      <c r="H122" s="18"/>
      <c r="I122" s="7">
        <v>60000</v>
      </c>
    </row>
    <row r="123" spans="1:9" ht="36" thickBot="1">
      <c r="A123" s="11" t="s">
        <v>19</v>
      </c>
      <c r="B123" s="6" t="s">
        <v>9</v>
      </c>
      <c r="C123" s="11" t="s">
        <v>96</v>
      </c>
      <c r="D123" s="11" t="s">
        <v>108</v>
      </c>
      <c r="E123" s="11">
        <v>240</v>
      </c>
      <c r="F123" s="2"/>
      <c r="G123" s="7"/>
      <c r="H123" s="18"/>
      <c r="I123" s="7">
        <v>60000</v>
      </c>
    </row>
    <row r="124" spans="1:9" ht="36" thickBot="1">
      <c r="A124" s="11" t="s">
        <v>30</v>
      </c>
      <c r="B124" s="6" t="s">
        <v>9</v>
      </c>
      <c r="C124" s="11" t="s">
        <v>96</v>
      </c>
      <c r="D124" s="11" t="s">
        <v>108</v>
      </c>
      <c r="E124" s="11">
        <v>244</v>
      </c>
      <c r="F124" s="2"/>
      <c r="G124" s="7"/>
      <c r="H124" s="18"/>
      <c r="I124" s="7">
        <v>60000</v>
      </c>
    </row>
    <row r="125" spans="1:9" ht="24.5" thickBot="1">
      <c r="A125" s="11" t="s">
        <v>37</v>
      </c>
      <c r="B125" s="6" t="s">
        <v>9</v>
      </c>
      <c r="C125" s="11" t="s">
        <v>96</v>
      </c>
      <c r="D125" s="11" t="s">
        <v>108</v>
      </c>
      <c r="E125" s="11">
        <v>244</v>
      </c>
      <c r="F125" s="2">
        <v>226</v>
      </c>
      <c r="G125" s="7"/>
      <c r="H125" s="18"/>
      <c r="I125" s="7">
        <v>60000</v>
      </c>
    </row>
    <row r="126" spans="1:9" ht="24.5" thickBot="1">
      <c r="A126" s="3" t="s">
        <v>109</v>
      </c>
      <c r="B126" s="4" t="s">
        <v>9</v>
      </c>
      <c r="C126" s="4" t="s">
        <v>110</v>
      </c>
      <c r="D126" s="3"/>
      <c r="E126" s="3"/>
      <c r="F126" s="3"/>
      <c r="G126" s="5">
        <f>(G127+G137)</f>
        <v>1401000</v>
      </c>
      <c r="H126" s="18">
        <v>-49500</v>
      </c>
      <c r="I126" s="18">
        <f>(I127+I137)</f>
        <v>1351500</v>
      </c>
    </row>
    <row r="127" spans="1:9" ht="15" thickBot="1">
      <c r="A127" s="3" t="s">
        <v>111</v>
      </c>
      <c r="B127" s="4" t="s">
        <v>9</v>
      </c>
      <c r="C127" s="3" t="s">
        <v>112</v>
      </c>
      <c r="D127" s="3"/>
      <c r="E127" s="3"/>
      <c r="F127" s="3"/>
      <c r="G127" s="7">
        <f>(G128+G133)</f>
        <v>100000</v>
      </c>
      <c r="H127" s="18"/>
      <c r="I127" s="7">
        <f>(I128+I133)</f>
        <v>100000</v>
      </c>
    </row>
    <row r="128" spans="1:9" ht="24.5" thickBot="1">
      <c r="A128" s="11" t="s">
        <v>113</v>
      </c>
      <c r="B128" s="6" t="s">
        <v>9</v>
      </c>
      <c r="C128" s="2" t="s">
        <v>112</v>
      </c>
      <c r="D128" s="2" t="s">
        <v>114</v>
      </c>
      <c r="E128" s="2"/>
      <c r="F128" s="6"/>
      <c r="G128" s="7">
        <v>60000</v>
      </c>
      <c r="H128" s="18"/>
      <c r="I128" s="7">
        <v>60000</v>
      </c>
    </row>
    <row r="129" spans="1:9" ht="36" thickBot="1">
      <c r="A129" s="11" t="s">
        <v>115</v>
      </c>
      <c r="B129" s="6" t="s">
        <v>9</v>
      </c>
      <c r="C129" s="2" t="s">
        <v>112</v>
      </c>
      <c r="D129" s="2" t="s">
        <v>114</v>
      </c>
      <c r="E129" s="2"/>
      <c r="F129" s="6"/>
      <c r="G129" s="7">
        <v>60000</v>
      </c>
      <c r="H129" s="18"/>
      <c r="I129" s="7">
        <v>60000</v>
      </c>
    </row>
    <row r="130" spans="1:9" ht="36" thickBot="1">
      <c r="A130" s="11" t="s">
        <v>30</v>
      </c>
      <c r="B130" s="6" t="s">
        <v>9</v>
      </c>
      <c r="C130" s="2" t="s">
        <v>112</v>
      </c>
      <c r="D130" s="2" t="s">
        <v>116</v>
      </c>
      <c r="E130" s="2">
        <v>200</v>
      </c>
      <c r="F130" s="6"/>
      <c r="G130" s="7">
        <v>60000</v>
      </c>
      <c r="H130" s="18"/>
      <c r="I130" s="7">
        <v>60000</v>
      </c>
    </row>
    <row r="131" spans="1:9" ht="47.5" thickBot="1">
      <c r="A131" s="11" t="s">
        <v>64</v>
      </c>
      <c r="B131" s="6" t="s">
        <v>9</v>
      </c>
      <c r="C131" s="2" t="s">
        <v>112</v>
      </c>
      <c r="D131" s="2" t="s">
        <v>116</v>
      </c>
      <c r="E131" s="2">
        <v>244</v>
      </c>
      <c r="F131" s="6"/>
      <c r="G131" s="7">
        <v>60000</v>
      </c>
      <c r="H131" s="18"/>
      <c r="I131" s="7">
        <v>60000</v>
      </c>
    </row>
    <row r="132" spans="1:9" ht="24.5" thickBot="1">
      <c r="A132" s="11" t="s">
        <v>117</v>
      </c>
      <c r="B132" s="6" t="s">
        <v>9</v>
      </c>
      <c r="C132" s="2" t="s">
        <v>112</v>
      </c>
      <c r="D132" s="2" t="s">
        <v>116</v>
      </c>
      <c r="E132" s="2">
        <v>244</v>
      </c>
      <c r="F132" s="6" t="s">
        <v>118</v>
      </c>
      <c r="G132" s="7">
        <v>60000</v>
      </c>
      <c r="H132" s="18"/>
      <c r="I132" s="7">
        <v>60000</v>
      </c>
    </row>
    <row r="133" spans="1:9" ht="24.5" thickBot="1">
      <c r="A133" s="11" t="s">
        <v>119</v>
      </c>
      <c r="B133" s="6" t="s">
        <v>9</v>
      </c>
      <c r="C133" s="2" t="s">
        <v>112</v>
      </c>
      <c r="D133" s="2" t="s">
        <v>120</v>
      </c>
      <c r="E133" s="2"/>
      <c r="F133" s="2"/>
      <c r="G133" s="7">
        <f>(G134)</f>
        <v>40000</v>
      </c>
      <c r="H133" s="18"/>
      <c r="I133" s="7">
        <f>(I134)</f>
        <v>40000</v>
      </c>
    </row>
    <row r="134" spans="1:9" ht="36" thickBot="1">
      <c r="A134" s="11" t="s">
        <v>121</v>
      </c>
      <c r="B134" s="6" t="s">
        <v>9</v>
      </c>
      <c r="C134" s="2" t="s">
        <v>112</v>
      </c>
      <c r="D134" s="2" t="s">
        <v>120</v>
      </c>
      <c r="E134" s="2">
        <v>200</v>
      </c>
      <c r="F134" s="2"/>
      <c r="G134" s="7">
        <f>(G135)</f>
        <v>40000</v>
      </c>
      <c r="H134" s="18"/>
      <c r="I134" s="7">
        <f>(I135)</f>
        <v>40000</v>
      </c>
    </row>
    <row r="135" spans="1:9" ht="36" thickBot="1">
      <c r="A135" s="11" t="s">
        <v>30</v>
      </c>
      <c r="B135" s="6" t="s">
        <v>9</v>
      </c>
      <c r="C135" s="2" t="s">
        <v>112</v>
      </c>
      <c r="D135" s="2" t="s">
        <v>120</v>
      </c>
      <c r="E135" s="2">
        <v>240</v>
      </c>
      <c r="F135" s="2"/>
      <c r="G135" s="7">
        <f>(G136)</f>
        <v>40000</v>
      </c>
      <c r="H135" s="18"/>
      <c r="I135" s="7">
        <f>(I136)</f>
        <v>40000</v>
      </c>
    </row>
    <row r="136" spans="1:9" ht="47.5" thickBot="1">
      <c r="A136" s="11" t="s">
        <v>64</v>
      </c>
      <c r="B136" s="6" t="s">
        <v>9</v>
      </c>
      <c r="C136" s="2" t="s">
        <v>112</v>
      </c>
      <c r="D136" s="2" t="s">
        <v>120</v>
      </c>
      <c r="E136" s="2">
        <v>244</v>
      </c>
      <c r="F136" s="2">
        <v>225</v>
      </c>
      <c r="G136" s="7">
        <v>40000</v>
      </c>
      <c r="H136" s="18"/>
      <c r="I136" s="7">
        <v>40000</v>
      </c>
    </row>
    <row r="137" spans="1:9" ht="15" thickBot="1">
      <c r="A137" s="11" t="s">
        <v>122</v>
      </c>
      <c r="B137" s="6" t="s">
        <v>123</v>
      </c>
      <c r="C137" s="2" t="s">
        <v>124</v>
      </c>
      <c r="D137" s="2"/>
      <c r="E137" s="2"/>
      <c r="F137" s="2"/>
      <c r="G137" s="7">
        <f>(G138+G175)</f>
        <v>1301000</v>
      </c>
      <c r="H137" s="18">
        <f>(H138+H175)</f>
        <v>-49500</v>
      </c>
      <c r="I137" s="18">
        <f>(G137+H137)</f>
        <v>1251500</v>
      </c>
    </row>
    <row r="138" spans="1:9" ht="36" thickBot="1">
      <c r="A138" s="11" t="s">
        <v>125</v>
      </c>
      <c r="B138" s="6" t="s">
        <v>9</v>
      </c>
      <c r="C138" s="2" t="s">
        <v>124</v>
      </c>
      <c r="D138" s="2" t="s">
        <v>126</v>
      </c>
      <c r="E138" s="2"/>
      <c r="F138" s="2"/>
      <c r="G138" s="7">
        <f>(G139+G152)</f>
        <v>1231000</v>
      </c>
      <c r="H138" s="18">
        <v>-107500</v>
      </c>
      <c r="I138" s="18">
        <f>(G138+H138)</f>
        <v>1123500</v>
      </c>
    </row>
    <row r="139" spans="1:9" ht="24.5" thickBot="1">
      <c r="A139" s="2" t="s">
        <v>127</v>
      </c>
      <c r="B139" s="6" t="s">
        <v>9</v>
      </c>
      <c r="C139" s="2" t="s">
        <v>124</v>
      </c>
      <c r="D139" s="2" t="s">
        <v>128</v>
      </c>
      <c r="E139" s="2"/>
      <c r="F139" s="2"/>
      <c r="G139" s="7">
        <f>(G140+G146)</f>
        <v>531000</v>
      </c>
      <c r="H139" s="18"/>
      <c r="I139" s="7">
        <f>(I140+I146)</f>
        <v>531000</v>
      </c>
    </row>
    <row r="140" spans="1:9" ht="24.5" thickBot="1">
      <c r="A140" s="2" t="s">
        <v>129</v>
      </c>
      <c r="B140" s="6" t="s">
        <v>9</v>
      </c>
      <c r="C140" s="2" t="s">
        <v>124</v>
      </c>
      <c r="D140" s="2" t="s">
        <v>130</v>
      </c>
      <c r="E140" s="2"/>
      <c r="F140" s="2"/>
      <c r="G140" s="7">
        <f>(G141+G145)</f>
        <v>401000</v>
      </c>
      <c r="H140" s="18"/>
      <c r="I140" s="7">
        <f>(I141+I145)</f>
        <v>401000</v>
      </c>
    </row>
    <row r="141" spans="1:9" ht="36" thickBot="1">
      <c r="A141" s="2" t="s">
        <v>19</v>
      </c>
      <c r="B141" s="6" t="s">
        <v>9</v>
      </c>
      <c r="C141" s="2" t="s">
        <v>124</v>
      </c>
      <c r="D141" s="2" t="s">
        <v>130</v>
      </c>
      <c r="E141" s="2">
        <v>200</v>
      </c>
      <c r="F141" s="2"/>
      <c r="G141" s="7">
        <v>400000</v>
      </c>
      <c r="H141" s="18"/>
      <c r="I141" s="7">
        <v>400000</v>
      </c>
    </row>
    <row r="142" spans="1:9" ht="36" thickBot="1">
      <c r="A142" s="2" t="s">
        <v>30</v>
      </c>
      <c r="B142" s="6" t="s">
        <v>9</v>
      </c>
      <c r="C142" s="2" t="s">
        <v>124</v>
      </c>
      <c r="D142" s="2" t="s">
        <v>130</v>
      </c>
      <c r="E142" s="2">
        <v>240</v>
      </c>
      <c r="F142" s="2"/>
      <c r="G142" s="7">
        <v>400000</v>
      </c>
      <c r="H142" s="18"/>
      <c r="I142" s="7">
        <v>400000</v>
      </c>
    </row>
    <row r="143" spans="1:9" ht="47.5" thickBot="1">
      <c r="A143" s="2" t="s">
        <v>64</v>
      </c>
      <c r="B143" s="6" t="s">
        <v>9</v>
      </c>
      <c r="C143" s="2" t="s">
        <v>124</v>
      </c>
      <c r="D143" s="2" t="s">
        <v>130</v>
      </c>
      <c r="E143" s="2">
        <v>244</v>
      </c>
      <c r="F143" s="2"/>
      <c r="G143" s="7">
        <v>400000</v>
      </c>
      <c r="H143" s="18"/>
      <c r="I143" s="7">
        <v>400000</v>
      </c>
    </row>
    <row r="144" spans="1:9" ht="24.5" thickBot="1">
      <c r="A144" s="2" t="s">
        <v>34</v>
      </c>
      <c r="B144" s="6" t="s">
        <v>9</v>
      </c>
      <c r="C144" s="2" t="s">
        <v>124</v>
      </c>
      <c r="D144" s="2" t="s">
        <v>130</v>
      </c>
      <c r="E144" s="2">
        <v>244</v>
      </c>
      <c r="F144" s="2">
        <v>223</v>
      </c>
      <c r="G144" s="7">
        <v>400000</v>
      </c>
      <c r="H144" s="18"/>
      <c r="I144" s="7">
        <v>400000</v>
      </c>
    </row>
    <row r="145" spans="1:9" ht="24.5" thickBot="1">
      <c r="A145" s="2" t="s">
        <v>44</v>
      </c>
      <c r="B145" s="6" t="s">
        <v>9</v>
      </c>
      <c r="C145" s="2" t="s">
        <v>124</v>
      </c>
      <c r="D145" s="2" t="s">
        <v>130</v>
      </c>
      <c r="E145" s="2">
        <v>853</v>
      </c>
      <c r="F145" s="2">
        <v>293</v>
      </c>
      <c r="G145" s="7">
        <v>1000</v>
      </c>
      <c r="H145" s="18"/>
      <c r="I145" s="7">
        <v>1000</v>
      </c>
    </row>
    <row r="146" spans="1:9" ht="24.5" thickBot="1">
      <c r="A146" s="2" t="s">
        <v>131</v>
      </c>
      <c r="B146" s="6" t="s">
        <v>9</v>
      </c>
      <c r="C146" s="2" t="s">
        <v>124</v>
      </c>
      <c r="D146" s="2" t="s">
        <v>132</v>
      </c>
      <c r="E146" s="2"/>
      <c r="F146" s="2"/>
      <c r="G146" s="7">
        <f>(G150+G151)</f>
        <v>130000</v>
      </c>
      <c r="H146" s="18"/>
      <c r="I146" s="7">
        <f>(I150+I151)</f>
        <v>130000</v>
      </c>
    </row>
    <row r="147" spans="1:9" ht="36" thickBot="1">
      <c r="A147" s="2" t="s">
        <v>19</v>
      </c>
      <c r="B147" s="6" t="s">
        <v>9</v>
      </c>
      <c r="C147" s="2" t="s">
        <v>124</v>
      </c>
      <c r="D147" s="2" t="s">
        <v>132</v>
      </c>
      <c r="E147" s="2">
        <v>200</v>
      </c>
      <c r="F147" s="2"/>
      <c r="G147" s="7">
        <v>130000</v>
      </c>
      <c r="H147" s="18"/>
      <c r="I147" s="7">
        <v>130000</v>
      </c>
    </row>
    <row r="148" spans="1:9" ht="36" thickBot="1">
      <c r="A148" s="2" t="s">
        <v>30</v>
      </c>
      <c r="B148" s="6" t="s">
        <v>9</v>
      </c>
      <c r="C148" s="2" t="s">
        <v>124</v>
      </c>
      <c r="D148" s="2" t="s">
        <v>132</v>
      </c>
      <c r="E148" s="2">
        <v>240</v>
      </c>
      <c r="F148" s="2"/>
      <c r="G148" s="7">
        <v>130000</v>
      </c>
      <c r="H148" s="18"/>
      <c r="I148" s="7">
        <v>130000</v>
      </c>
    </row>
    <row r="149" spans="1:9" ht="47.5" thickBot="1">
      <c r="A149" s="2" t="s">
        <v>64</v>
      </c>
      <c r="B149" s="6" t="s">
        <v>9</v>
      </c>
      <c r="C149" s="2" t="s">
        <v>124</v>
      </c>
      <c r="D149" s="2" t="s">
        <v>132</v>
      </c>
      <c r="E149" s="2">
        <v>244</v>
      </c>
      <c r="F149" s="2"/>
      <c r="G149" s="7">
        <v>130000</v>
      </c>
      <c r="H149" s="18"/>
      <c r="I149" s="7">
        <v>130000</v>
      </c>
    </row>
    <row r="150" spans="1:9" ht="24.5" thickBot="1">
      <c r="A150" s="2" t="s">
        <v>65</v>
      </c>
      <c r="B150" s="6" t="s">
        <v>9</v>
      </c>
      <c r="C150" s="2" t="s">
        <v>124</v>
      </c>
      <c r="D150" s="2" t="s">
        <v>132</v>
      </c>
      <c r="E150" s="2">
        <v>244</v>
      </c>
      <c r="F150" s="2">
        <v>222</v>
      </c>
      <c r="G150" s="7">
        <v>50000</v>
      </c>
      <c r="H150" s="18"/>
      <c r="I150" s="7">
        <v>50000</v>
      </c>
    </row>
    <row r="151" spans="1:9" ht="24.5" thickBot="1">
      <c r="A151" s="2" t="s">
        <v>40</v>
      </c>
      <c r="B151" s="6" t="s">
        <v>9</v>
      </c>
      <c r="C151" s="2" t="s">
        <v>124</v>
      </c>
      <c r="D151" s="2" t="s">
        <v>132</v>
      </c>
      <c r="E151" s="2">
        <v>244</v>
      </c>
      <c r="F151" s="2">
        <v>340</v>
      </c>
      <c r="G151" s="7">
        <v>80000</v>
      </c>
      <c r="H151" s="18"/>
      <c r="I151" s="7">
        <v>80000</v>
      </c>
    </row>
    <row r="152" spans="1:9" ht="24.5" thickBot="1">
      <c r="A152" s="2" t="s">
        <v>133</v>
      </c>
      <c r="B152" s="6" t="s">
        <v>9</v>
      </c>
      <c r="C152" s="2" t="s">
        <v>124</v>
      </c>
      <c r="D152" s="2" t="s">
        <v>134</v>
      </c>
      <c r="E152" s="2"/>
      <c r="F152" s="2"/>
      <c r="G152" s="7">
        <f>(G153+G162+G167+G171)</f>
        <v>700000</v>
      </c>
      <c r="H152" s="18">
        <v>-107500</v>
      </c>
      <c r="I152" s="18">
        <f>(G152+H152)</f>
        <v>592500</v>
      </c>
    </row>
    <row r="153" spans="1:9" ht="24.5" thickBot="1">
      <c r="A153" s="2" t="s">
        <v>135</v>
      </c>
      <c r="B153" s="6" t="s">
        <v>9</v>
      </c>
      <c r="C153" s="2" t="s">
        <v>124</v>
      </c>
      <c r="D153" s="2" t="s">
        <v>136</v>
      </c>
      <c r="E153" s="2"/>
      <c r="F153" s="2"/>
      <c r="G153" s="7">
        <f>(G154)</f>
        <v>500000</v>
      </c>
      <c r="H153" s="18">
        <v>-107500</v>
      </c>
      <c r="I153" s="18">
        <f>(G153+H153)</f>
        <v>392500</v>
      </c>
    </row>
    <row r="154" spans="1:9" ht="36" thickBot="1">
      <c r="A154" s="2" t="s">
        <v>19</v>
      </c>
      <c r="B154" s="6" t="s">
        <v>9</v>
      </c>
      <c r="C154" s="2" t="s">
        <v>124</v>
      </c>
      <c r="D154" s="2" t="s">
        <v>136</v>
      </c>
      <c r="E154" s="2">
        <v>200</v>
      </c>
      <c r="F154" s="2"/>
      <c r="G154" s="7">
        <f>(G155)</f>
        <v>500000</v>
      </c>
      <c r="H154" s="18">
        <v>-107500</v>
      </c>
      <c r="I154" s="18">
        <f t="shared" ref="I154:I156" si="2">(G154+H154)</f>
        <v>392500</v>
      </c>
    </row>
    <row r="155" spans="1:9" ht="36" thickBot="1">
      <c r="A155" s="2" t="s">
        <v>30</v>
      </c>
      <c r="B155" s="6" t="s">
        <v>9</v>
      </c>
      <c r="C155" s="2" t="s">
        <v>124</v>
      </c>
      <c r="D155" s="2" t="s">
        <v>136</v>
      </c>
      <c r="E155" s="2">
        <v>240</v>
      </c>
      <c r="F155" s="2"/>
      <c r="G155" s="7">
        <v>500000</v>
      </c>
      <c r="H155" s="18">
        <v>-107500</v>
      </c>
      <c r="I155" s="18">
        <f t="shared" si="2"/>
        <v>392500</v>
      </c>
    </row>
    <row r="156" spans="1:9" ht="47.5" thickBot="1">
      <c r="A156" s="2" t="s">
        <v>64</v>
      </c>
      <c r="B156" s="6" t="s">
        <v>9</v>
      </c>
      <c r="C156" s="2" t="s">
        <v>124</v>
      </c>
      <c r="D156" s="2" t="s">
        <v>136</v>
      </c>
      <c r="E156" s="2">
        <v>244</v>
      </c>
      <c r="F156" s="2"/>
      <c r="G156" s="7">
        <f>(G157)</f>
        <v>500000</v>
      </c>
      <c r="H156" s="18">
        <v>-107500</v>
      </c>
      <c r="I156" s="18">
        <f t="shared" si="2"/>
        <v>392500</v>
      </c>
    </row>
    <row r="157" spans="1:9" ht="24.5" thickBot="1">
      <c r="A157" s="2" t="s">
        <v>137</v>
      </c>
      <c r="B157" s="6" t="s">
        <v>9</v>
      </c>
      <c r="C157" s="2" t="s">
        <v>124</v>
      </c>
      <c r="D157" s="2" t="s">
        <v>136</v>
      </c>
      <c r="E157" s="2">
        <v>244</v>
      </c>
      <c r="F157" s="2">
        <v>225</v>
      </c>
      <c r="G157" s="7">
        <v>500000</v>
      </c>
      <c r="H157" s="18">
        <v>-419600</v>
      </c>
      <c r="I157" s="18">
        <f>(G157+H157)</f>
        <v>80400</v>
      </c>
    </row>
    <row r="158" spans="1:9" ht="24.5" thickBot="1">
      <c r="A158" s="2" t="s">
        <v>37</v>
      </c>
      <c r="B158" s="6" t="s">
        <v>9</v>
      </c>
      <c r="C158" s="2" t="s">
        <v>124</v>
      </c>
      <c r="D158" s="2" t="s">
        <v>136</v>
      </c>
      <c r="E158" s="2">
        <v>244</v>
      </c>
      <c r="F158" s="2">
        <v>226</v>
      </c>
      <c r="G158" s="7"/>
      <c r="H158" s="18">
        <v>164975</v>
      </c>
      <c r="I158" s="18">
        <v>164975</v>
      </c>
    </row>
    <row r="159" spans="1:9" ht="24.5" thickBot="1">
      <c r="A159" s="2" t="s">
        <v>39</v>
      </c>
      <c r="B159" s="6" t="s">
        <v>9</v>
      </c>
      <c r="C159" s="2" t="s">
        <v>124</v>
      </c>
      <c r="D159" s="2" t="s">
        <v>136</v>
      </c>
      <c r="E159" s="2">
        <v>244</v>
      </c>
      <c r="F159" s="2">
        <v>310</v>
      </c>
      <c r="G159" s="7"/>
      <c r="H159" s="18">
        <v>9995</v>
      </c>
      <c r="I159" s="18">
        <v>9995</v>
      </c>
    </row>
    <row r="160" spans="1:9" ht="24.5" thickBot="1">
      <c r="A160" s="2" t="s">
        <v>93</v>
      </c>
      <c r="B160" s="6" t="s">
        <v>9</v>
      </c>
      <c r="C160" s="2" t="s">
        <v>124</v>
      </c>
      <c r="D160" s="2" t="s">
        <v>136</v>
      </c>
      <c r="E160" s="2">
        <v>244</v>
      </c>
      <c r="F160" s="2">
        <v>343</v>
      </c>
      <c r="G160" s="7"/>
      <c r="H160" s="18">
        <v>31770</v>
      </c>
      <c r="I160" s="18">
        <v>31770</v>
      </c>
    </row>
    <row r="161" spans="1:9" ht="24.5" thickBot="1">
      <c r="A161" s="2" t="s">
        <v>194</v>
      </c>
      <c r="B161" s="6" t="s">
        <v>9</v>
      </c>
      <c r="C161" s="2" t="s">
        <v>124</v>
      </c>
      <c r="D161" s="2" t="s">
        <v>136</v>
      </c>
      <c r="E161" s="2">
        <v>244</v>
      </c>
      <c r="F161" s="2">
        <v>346</v>
      </c>
      <c r="G161" s="7"/>
      <c r="H161" s="18">
        <v>105360</v>
      </c>
      <c r="I161" s="18">
        <v>105360</v>
      </c>
    </row>
    <row r="162" spans="1:9" ht="24.5" thickBot="1">
      <c r="A162" s="2" t="s">
        <v>138</v>
      </c>
      <c r="B162" s="6" t="s">
        <v>9</v>
      </c>
      <c r="C162" s="2" t="s">
        <v>124</v>
      </c>
      <c r="D162" s="2" t="s">
        <v>139</v>
      </c>
      <c r="E162" s="2"/>
      <c r="F162" s="2"/>
      <c r="G162" s="7">
        <v>10000</v>
      </c>
      <c r="H162" s="18"/>
      <c r="I162" s="7">
        <v>10000</v>
      </c>
    </row>
    <row r="163" spans="1:9" ht="36" thickBot="1">
      <c r="A163" s="2" t="s">
        <v>19</v>
      </c>
      <c r="B163" s="6" t="s">
        <v>9</v>
      </c>
      <c r="C163" s="2" t="s">
        <v>124</v>
      </c>
      <c r="D163" s="2" t="s">
        <v>139</v>
      </c>
      <c r="E163" s="2">
        <v>200</v>
      </c>
      <c r="F163" s="2"/>
      <c r="G163" s="7">
        <v>10000</v>
      </c>
      <c r="H163" s="18"/>
      <c r="I163" s="7">
        <v>10000</v>
      </c>
    </row>
    <row r="164" spans="1:9" ht="36" thickBot="1">
      <c r="A164" s="2" t="s">
        <v>30</v>
      </c>
      <c r="B164" s="6" t="s">
        <v>9</v>
      </c>
      <c r="C164" s="2" t="s">
        <v>124</v>
      </c>
      <c r="D164" s="2" t="s">
        <v>139</v>
      </c>
      <c r="E164" s="2">
        <v>240</v>
      </c>
      <c r="F164" s="2"/>
      <c r="G164" s="7">
        <v>10000</v>
      </c>
      <c r="H164" s="18"/>
      <c r="I164" s="7">
        <v>10000</v>
      </c>
    </row>
    <row r="165" spans="1:9" ht="47.5" thickBot="1">
      <c r="A165" s="2" t="s">
        <v>64</v>
      </c>
      <c r="B165" s="6" t="s">
        <v>9</v>
      </c>
      <c r="C165" s="2" t="s">
        <v>124</v>
      </c>
      <c r="D165" s="2" t="s">
        <v>139</v>
      </c>
      <c r="E165" s="2">
        <v>244</v>
      </c>
      <c r="F165" s="2"/>
      <c r="G165" s="7">
        <v>10000</v>
      </c>
      <c r="H165" s="18"/>
      <c r="I165" s="7">
        <v>10000</v>
      </c>
    </row>
    <row r="166" spans="1:9" ht="24.5" thickBot="1">
      <c r="A166" s="2" t="s">
        <v>140</v>
      </c>
      <c r="B166" s="6" t="s">
        <v>9</v>
      </c>
      <c r="C166" s="2" t="s">
        <v>124</v>
      </c>
      <c r="D166" s="2" t="s">
        <v>139</v>
      </c>
      <c r="E166" s="2">
        <v>244</v>
      </c>
      <c r="F166" s="2">
        <v>226</v>
      </c>
      <c r="G166" s="7">
        <v>10000</v>
      </c>
      <c r="H166" s="18"/>
      <c r="I166" s="7">
        <v>10000</v>
      </c>
    </row>
    <row r="167" spans="1:9" ht="24.5" thickBot="1">
      <c r="A167" s="2" t="s">
        <v>141</v>
      </c>
      <c r="B167" s="6" t="s">
        <v>9</v>
      </c>
      <c r="C167" s="2" t="s">
        <v>124</v>
      </c>
      <c r="D167" s="2" t="s">
        <v>142</v>
      </c>
      <c r="E167" s="2"/>
      <c r="F167" s="2"/>
      <c r="G167" s="7">
        <v>130000</v>
      </c>
      <c r="H167" s="18"/>
      <c r="I167" s="7">
        <v>130000</v>
      </c>
    </row>
    <row r="168" spans="1:9" ht="36" thickBot="1">
      <c r="A168" s="2" t="s">
        <v>30</v>
      </c>
      <c r="B168" s="4" t="s">
        <v>9</v>
      </c>
      <c r="C168" s="2" t="s">
        <v>124</v>
      </c>
      <c r="D168" s="2" t="s">
        <v>142</v>
      </c>
      <c r="E168" s="2">
        <v>240</v>
      </c>
      <c r="F168" s="2"/>
      <c r="G168" s="7">
        <v>130000</v>
      </c>
      <c r="H168" s="18"/>
      <c r="I168" s="7">
        <v>130000</v>
      </c>
    </row>
    <row r="169" spans="1:9" ht="47.5" thickBot="1">
      <c r="A169" s="2" t="s">
        <v>64</v>
      </c>
      <c r="B169" s="6" t="s">
        <v>9</v>
      </c>
      <c r="C169" s="2" t="s">
        <v>124</v>
      </c>
      <c r="D169" s="2" t="s">
        <v>142</v>
      </c>
      <c r="E169" s="2">
        <v>244</v>
      </c>
      <c r="F169" s="2"/>
      <c r="G169" s="7">
        <v>130000</v>
      </c>
      <c r="H169" s="18"/>
      <c r="I169" s="7">
        <v>130000</v>
      </c>
    </row>
    <row r="170" spans="1:9" ht="24.5" thickBot="1">
      <c r="A170" s="12" t="s">
        <v>66</v>
      </c>
      <c r="B170" s="6" t="s">
        <v>9</v>
      </c>
      <c r="C170" s="2" t="s">
        <v>124</v>
      </c>
      <c r="D170" s="2" t="s">
        <v>142</v>
      </c>
      <c r="E170" s="2">
        <v>244</v>
      </c>
      <c r="F170" s="13" t="s">
        <v>118</v>
      </c>
      <c r="G170" s="12">
        <v>130000</v>
      </c>
      <c r="H170" s="18"/>
      <c r="I170" s="12">
        <v>130000</v>
      </c>
    </row>
    <row r="171" spans="1:9" ht="36" thickBot="1">
      <c r="A171" s="2" t="s">
        <v>143</v>
      </c>
      <c r="B171" s="6" t="s">
        <v>9</v>
      </c>
      <c r="C171" s="2" t="s">
        <v>124</v>
      </c>
      <c r="D171" s="2" t="s">
        <v>144</v>
      </c>
      <c r="E171" s="2">
        <v>244</v>
      </c>
      <c r="F171" s="2"/>
      <c r="G171" s="7">
        <v>60000</v>
      </c>
      <c r="H171" s="18"/>
      <c r="I171" s="7">
        <v>60000</v>
      </c>
    </row>
    <row r="172" spans="1:9" ht="36" thickBot="1">
      <c r="A172" s="2" t="s">
        <v>30</v>
      </c>
      <c r="B172" s="4" t="s">
        <v>9</v>
      </c>
      <c r="C172" s="2" t="s">
        <v>124</v>
      </c>
      <c r="D172" s="2" t="s">
        <v>144</v>
      </c>
      <c r="E172" s="2">
        <v>200</v>
      </c>
      <c r="F172" s="2"/>
      <c r="G172" s="7">
        <v>60000</v>
      </c>
      <c r="H172" s="18"/>
      <c r="I172" s="7">
        <v>60000</v>
      </c>
    </row>
    <row r="173" spans="1:9" ht="47.5" thickBot="1">
      <c r="A173" s="2" t="s">
        <v>64</v>
      </c>
      <c r="B173" s="6" t="s">
        <v>9</v>
      </c>
      <c r="C173" s="2" t="s">
        <v>124</v>
      </c>
      <c r="D173" s="2" t="s">
        <v>144</v>
      </c>
      <c r="E173" s="2">
        <v>240</v>
      </c>
      <c r="F173" s="2"/>
      <c r="G173" s="7">
        <v>60000</v>
      </c>
      <c r="H173" s="18"/>
      <c r="I173" s="7">
        <v>60000</v>
      </c>
    </row>
    <row r="174" spans="1:9" ht="24.5" thickBot="1">
      <c r="A174" s="12" t="s">
        <v>66</v>
      </c>
      <c r="B174" s="6" t="s">
        <v>9</v>
      </c>
      <c r="C174" s="2" t="s">
        <v>124</v>
      </c>
      <c r="D174" s="2" t="s">
        <v>144</v>
      </c>
      <c r="E174" s="2">
        <v>244</v>
      </c>
      <c r="F174" s="2">
        <v>225</v>
      </c>
      <c r="G174" s="7">
        <v>60000</v>
      </c>
      <c r="H174" s="18"/>
      <c r="I174" s="7">
        <v>60000</v>
      </c>
    </row>
    <row r="175" spans="1:9" ht="59" thickBot="1">
      <c r="A175" s="2" t="s">
        <v>145</v>
      </c>
      <c r="B175" s="6" t="s">
        <v>9</v>
      </c>
      <c r="C175" s="2" t="s">
        <v>124</v>
      </c>
      <c r="D175" s="2" t="s">
        <v>54</v>
      </c>
      <c r="E175" s="2"/>
      <c r="F175" s="6"/>
      <c r="G175" s="7">
        <f>(G176)</f>
        <v>70000</v>
      </c>
      <c r="H175" s="18">
        <v>58000</v>
      </c>
      <c r="I175" s="18">
        <f>(G175+H175)</f>
        <v>128000</v>
      </c>
    </row>
    <row r="176" spans="1:9" ht="36" thickBot="1">
      <c r="A176" s="2" t="s">
        <v>30</v>
      </c>
      <c r="B176" s="6" t="s">
        <v>9</v>
      </c>
      <c r="C176" s="2" t="s">
        <v>124</v>
      </c>
      <c r="D176" s="2" t="s">
        <v>146</v>
      </c>
      <c r="E176" s="2">
        <v>200</v>
      </c>
      <c r="F176" s="6"/>
      <c r="G176" s="7">
        <f>(G177)</f>
        <v>70000</v>
      </c>
      <c r="H176" s="18">
        <v>58000</v>
      </c>
      <c r="I176" s="18">
        <f t="shared" ref="I176:I177" si="3">(G176+H176)</f>
        <v>128000</v>
      </c>
    </row>
    <row r="177" spans="1:9" ht="47.5" thickBot="1">
      <c r="A177" s="2" t="s">
        <v>64</v>
      </c>
      <c r="B177" s="6" t="s">
        <v>9</v>
      </c>
      <c r="C177" s="2" t="s">
        <v>124</v>
      </c>
      <c r="D177" s="2" t="s">
        <v>147</v>
      </c>
      <c r="E177" s="2">
        <v>240</v>
      </c>
      <c r="F177" s="6"/>
      <c r="G177" s="7">
        <f>(G178)</f>
        <v>70000</v>
      </c>
      <c r="H177" s="18">
        <v>58000</v>
      </c>
      <c r="I177" s="18">
        <f t="shared" si="3"/>
        <v>128000</v>
      </c>
    </row>
    <row r="178" spans="1:9" ht="24.5" thickBot="1">
      <c r="A178" s="2" t="s">
        <v>37</v>
      </c>
      <c r="B178" s="6" t="s">
        <v>9</v>
      </c>
      <c r="C178" s="2" t="s">
        <v>124</v>
      </c>
      <c r="D178" s="2" t="s">
        <v>147</v>
      </c>
      <c r="E178" s="2">
        <v>244</v>
      </c>
      <c r="F178" s="6" t="s">
        <v>148</v>
      </c>
      <c r="G178" s="7">
        <v>70000</v>
      </c>
      <c r="H178" s="18">
        <v>-6000</v>
      </c>
      <c r="I178" s="18">
        <f>(G178+H178)</f>
        <v>64000</v>
      </c>
    </row>
    <row r="179" spans="1:9" ht="24.5" thickBot="1">
      <c r="A179" s="2" t="s">
        <v>37</v>
      </c>
      <c r="B179" s="6" t="s">
        <v>9</v>
      </c>
      <c r="C179" s="2" t="s">
        <v>124</v>
      </c>
      <c r="D179" s="2" t="s">
        <v>147</v>
      </c>
      <c r="E179" s="2">
        <v>244</v>
      </c>
      <c r="F179" s="6" t="s">
        <v>148</v>
      </c>
      <c r="G179" s="7"/>
      <c r="H179" s="18">
        <v>64000</v>
      </c>
      <c r="I179" s="18">
        <v>64000</v>
      </c>
    </row>
    <row r="180" spans="1:9" ht="15" thickBot="1">
      <c r="A180" s="3" t="s">
        <v>149</v>
      </c>
      <c r="B180" s="4" t="s">
        <v>9</v>
      </c>
      <c r="C180" s="3" t="s">
        <v>150</v>
      </c>
      <c r="D180" s="3"/>
      <c r="E180" s="3"/>
      <c r="F180" s="3"/>
      <c r="G180" s="5">
        <v>10000</v>
      </c>
      <c r="H180" s="18"/>
      <c r="I180" s="5">
        <v>10000</v>
      </c>
    </row>
    <row r="181" spans="1:9" ht="24.5" thickBot="1">
      <c r="A181" s="2" t="s">
        <v>151</v>
      </c>
      <c r="B181" s="6" t="s">
        <v>9</v>
      </c>
      <c r="C181" s="2" t="s">
        <v>150</v>
      </c>
      <c r="D181" s="2" t="s">
        <v>54</v>
      </c>
      <c r="E181" s="2"/>
      <c r="F181" s="2"/>
      <c r="G181" s="7">
        <v>10000</v>
      </c>
      <c r="H181" s="18"/>
      <c r="I181" s="7">
        <v>10000</v>
      </c>
    </row>
    <row r="182" spans="1:9" ht="59" thickBot="1">
      <c r="A182" s="2" t="s">
        <v>13</v>
      </c>
      <c r="B182" s="6" t="s">
        <v>9</v>
      </c>
      <c r="C182" s="2" t="s">
        <v>150</v>
      </c>
      <c r="D182" s="2" t="s">
        <v>54</v>
      </c>
      <c r="E182" s="2"/>
      <c r="F182" s="2"/>
      <c r="G182" s="7">
        <v>10000</v>
      </c>
      <c r="H182" s="18"/>
      <c r="I182" s="7">
        <v>10000</v>
      </c>
    </row>
    <row r="183" spans="1:9" ht="59" thickBot="1">
      <c r="A183" s="2" t="s">
        <v>15</v>
      </c>
      <c r="B183" s="6" t="s">
        <v>9</v>
      </c>
      <c r="C183" s="2" t="s">
        <v>150</v>
      </c>
      <c r="D183" s="2" t="s">
        <v>16</v>
      </c>
      <c r="E183" s="2"/>
      <c r="F183" s="2"/>
      <c r="G183" s="7">
        <v>10000</v>
      </c>
      <c r="H183" s="18"/>
      <c r="I183" s="7">
        <v>10000</v>
      </c>
    </row>
    <row r="184" spans="1:9" ht="36" thickBot="1">
      <c r="A184" s="2" t="s">
        <v>152</v>
      </c>
      <c r="B184" s="6" t="s">
        <v>9</v>
      </c>
      <c r="C184" s="2" t="s">
        <v>150</v>
      </c>
      <c r="D184" s="2" t="s">
        <v>153</v>
      </c>
      <c r="E184" s="2"/>
      <c r="F184" s="2"/>
      <c r="G184" s="7">
        <v>10000</v>
      </c>
      <c r="H184" s="18"/>
      <c r="I184" s="7">
        <v>10000</v>
      </c>
    </row>
    <row r="185" spans="1:9" ht="36" thickBot="1">
      <c r="A185" s="2" t="s">
        <v>19</v>
      </c>
      <c r="B185" s="4" t="s">
        <v>9</v>
      </c>
      <c r="C185" s="2" t="s">
        <v>150</v>
      </c>
      <c r="D185" s="2" t="s">
        <v>153</v>
      </c>
      <c r="E185" s="2">
        <v>200</v>
      </c>
      <c r="F185" s="2"/>
      <c r="G185" s="7">
        <v>10000</v>
      </c>
      <c r="H185" s="18"/>
      <c r="I185" s="7">
        <v>10000</v>
      </c>
    </row>
    <row r="186" spans="1:9" ht="36" thickBot="1">
      <c r="A186" s="2" t="s">
        <v>30</v>
      </c>
      <c r="B186" s="6" t="s">
        <v>9</v>
      </c>
      <c r="C186" s="2" t="s">
        <v>150</v>
      </c>
      <c r="D186" s="2" t="s">
        <v>153</v>
      </c>
      <c r="E186" s="2">
        <v>240</v>
      </c>
      <c r="F186" s="2"/>
      <c r="G186" s="7">
        <v>10000</v>
      </c>
      <c r="H186" s="18"/>
      <c r="I186" s="7">
        <v>10000</v>
      </c>
    </row>
    <row r="187" spans="1:9" ht="47.5" thickBot="1">
      <c r="A187" s="2" t="s">
        <v>64</v>
      </c>
      <c r="B187" s="6" t="s">
        <v>9</v>
      </c>
      <c r="C187" s="2" t="s">
        <v>150</v>
      </c>
      <c r="D187" s="2" t="s">
        <v>153</v>
      </c>
      <c r="E187" s="2">
        <v>244</v>
      </c>
      <c r="F187" s="2"/>
      <c r="G187" s="7">
        <v>10000</v>
      </c>
      <c r="H187" s="18"/>
      <c r="I187" s="7">
        <v>10000</v>
      </c>
    </row>
    <row r="188" spans="1:9" ht="24.5" thickBot="1">
      <c r="A188" s="2" t="s">
        <v>140</v>
      </c>
      <c r="B188" s="6" t="s">
        <v>9</v>
      </c>
      <c r="C188" s="2" t="s">
        <v>150</v>
      </c>
      <c r="D188" s="2" t="s">
        <v>153</v>
      </c>
      <c r="E188" s="2">
        <v>244</v>
      </c>
      <c r="F188" s="2">
        <v>226</v>
      </c>
      <c r="G188" s="7">
        <v>10000</v>
      </c>
      <c r="H188" s="18"/>
      <c r="I188" s="7">
        <v>10000</v>
      </c>
    </row>
    <row r="189" spans="1:9" ht="24.5" thickBot="1">
      <c r="A189" s="2" t="s">
        <v>154</v>
      </c>
      <c r="B189" s="6" t="s">
        <v>9</v>
      </c>
      <c r="C189" s="7" t="s">
        <v>155</v>
      </c>
      <c r="D189" s="2"/>
      <c r="E189" s="2"/>
      <c r="F189" s="2"/>
      <c r="G189" s="7">
        <v>3400000</v>
      </c>
      <c r="H189" s="18"/>
      <c r="I189" s="7">
        <v>3400000</v>
      </c>
    </row>
    <row r="190" spans="1:9" ht="15" thickBot="1">
      <c r="A190" s="3" t="s">
        <v>156</v>
      </c>
      <c r="B190" s="4" t="s">
        <v>9</v>
      </c>
      <c r="C190" s="3" t="s">
        <v>155</v>
      </c>
      <c r="D190" s="3"/>
      <c r="E190" s="3"/>
      <c r="F190" s="3"/>
      <c r="G190" s="5">
        <v>3400000</v>
      </c>
      <c r="H190" s="18"/>
      <c r="I190" s="5">
        <v>3400000</v>
      </c>
    </row>
    <row r="191" spans="1:9" ht="36" thickBot="1">
      <c r="A191" s="2" t="s">
        <v>157</v>
      </c>
      <c r="B191" s="6" t="s">
        <v>9</v>
      </c>
      <c r="C191" s="2" t="s">
        <v>155</v>
      </c>
      <c r="D191" s="2" t="s">
        <v>158</v>
      </c>
      <c r="E191" s="2"/>
      <c r="F191" s="2"/>
      <c r="G191" s="7">
        <v>3400000</v>
      </c>
      <c r="H191" s="18"/>
      <c r="I191" s="7">
        <v>3400000</v>
      </c>
    </row>
    <row r="192" spans="1:9" ht="36" thickBot="1">
      <c r="A192" s="2" t="s">
        <v>159</v>
      </c>
      <c r="B192" s="6" t="s">
        <v>9</v>
      </c>
      <c r="C192" s="2" t="s">
        <v>155</v>
      </c>
      <c r="D192" s="2" t="s">
        <v>160</v>
      </c>
      <c r="E192" s="2"/>
      <c r="F192" s="2"/>
      <c r="G192" s="7">
        <v>3400000</v>
      </c>
      <c r="H192" s="18"/>
      <c r="I192" s="7">
        <v>3400000</v>
      </c>
    </row>
    <row r="193" spans="1:9" ht="59" thickBot="1">
      <c r="A193" s="2" t="s">
        <v>161</v>
      </c>
      <c r="B193" s="6" t="s">
        <v>9</v>
      </c>
      <c r="C193" s="2" t="s">
        <v>155</v>
      </c>
      <c r="D193" s="2" t="s">
        <v>162</v>
      </c>
      <c r="E193" s="2"/>
      <c r="F193" s="2"/>
      <c r="G193" s="7">
        <v>3400000</v>
      </c>
      <c r="H193" s="18"/>
      <c r="I193" s="7">
        <v>3400000</v>
      </c>
    </row>
    <row r="194" spans="1:9" ht="24.5" thickBot="1">
      <c r="A194" s="2" t="s">
        <v>163</v>
      </c>
      <c r="B194" s="6" t="s">
        <v>9</v>
      </c>
      <c r="C194" s="2" t="s">
        <v>155</v>
      </c>
      <c r="D194" s="2" t="s">
        <v>164</v>
      </c>
      <c r="E194" s="2">
        <v>500</v>
      </c>
      <c r="F194" s="2"/>
      <c r="G194" s="7">
        <v>3400000</v>
      </c>
      <c r="H194" s="18"/>
      <c r="I194" s="7">
        <v>3400000</v>
      </c>
    </row>
    <row r="195" spans="1:9" ht="24.5" thickBot="1">
      <c r="A195" s="2" t="s">
        <v>165</v>
      </c>
      <c r="B195" s="6" t="s">
        <v>9</v>
      </c>
      <c r="C195" s="2" t="s">
        <v>155</v>
      </c>
      <c r="D195" s="2" t="s">
        <v>164</v>
      </c>
      <c r="E195" s="2">
        <v>540</v>
      </c>
      <c r="F195" s="2"/>
      <c r="G195" s="7">
        <v>3400000</v>
      </c>
      <c r="H195" s="18"/>
      <c r="I195" s="7">
        <v>3400000</v>
      </c>
    </row>
    <row r="196" spans="1:9" ht="24.5" thickBot="1">
      <c r="A196" s="2" t="s">
        <v>166</v>
      </c>
      <c r="B196" s="6" t="s">
        <v>9</v>
      </c>
      <c r="C196" s="2" t="s">
        <v>155</v>
      </c>
      <c r="D196" s="2" t="s">
        <v>164</v>
      </c>
      <c r="E196" s="2">
        <v>540</v>
      </c>
      <c r="F196" s="2">
        <v>251</v>
      </c>
      <c r="G196" s="7">
        <v>3400000</v>
      </c>
      <c r="H196" s="18"/>
      <c r="I196" s="7">
        <v>3400000</v>
      </c>
    </row>
    <row r="197" spans="1:9" ht="15" thickBot="1">
      <c r="A197" s="3" t="s">
        <v>167</v>
      </c>
      <c r="B197" s="4" t="s">
        <v>9</v>
      </c>
      <c r="C197" s="3" t="s">
        <v>168</v>
      </c>
      <c r="D197" s="3"/>
      <c r="E197" s="3"/>
      <c r="F197" s="3"/>
      <c r="G197" s="5">
        <f>(G200+G206)</f>
        <v>126080</v>
      </c>
      <c r="H197" s="18"/>
      <c r="I197" s="5">
        <f>(I200+I206)</f>
        <v>126080</v>
      </c>
    </row>
    <row r="198" spans="1:9" ht="15" thickBot="1">
      <c r="A198" s="2" t="s">
        <v>169</v>
      </c>
      <c r="B198" s="6" t="s">
        <v>9</v>
      </c>
      <c r="C198" s="2" t="s">
        <v>168</v>
      </c>
      <c r="D198" s="2"/>
      <c r="E198" s="2"/>
      <c r="F198" s="2"/>
      <c r="G198" s="7">
        <v>126080</v>
      </c>
      <c r="H198" s="18"/>
      <c r="I198" s="7">
        <v>126080</v>
      </c>
    </row>
    <row r="199" spans="1:9" ht="36" thickBot="1">
      <c r="A199" s="2" t="s">
        <v>170</v>
      </c>
      <c r="B199" s="6" t="s">
        <v>9</v>
      </c>
      <c r="C199" s="2" t="s">
        <v>168</v>
      </c>
      <c r="D199" s="2" t="s">
        <v>171</v>
      </c>
      <c r="E199" s="2"/>
      <c r="F199" s="2"/>
      <c r="G199" s="7">
        <v>126080</v>
      </c>
      <c r="H199" s="18"/>
      <c r="I199" s="7">
        <v>126080</v>
      </c>
    </row>
    <row r="200" spans="1:9" ht="36" thickBot="1">
      <c r="A200" s="2" t="s">
        <v>172</v>
      </c>
      <c r="B200" s="6" t="s">
        <v>9</v>
      </c>
      <c r="C200" s="2" t="s">
        <v>168</v>
      </c>
      <c r="D200" s="2" t="s">
        <v>173</v>
      </c>
      <c r="E200" s="2">
        <v>300</v>
      </c>
      <c r="F200" s="2"/>
      <c r="G200" s="7">
        <v>56080</v>
      </c>
      <c r="H200" s="18"/>
      <c r="I200" s="7">
        <v>56080</v>
      </c>
    </row>
    <row r="201" spans="1:9" ht="24.5" thickBot="1">
      <c r="A201" s="2" t="s">
        <v>174</v>
      </c>
      <c r="B201" s="6" t="s">
        <v>9</v>
      </c>
      <c r="C201" s="2" t="s">
        <v>168</v>
      </c>
      <c r="D201" s="2" t="s">
        <v>175</v>
      </c>
      <c r="E201" s="2">
        <v>312</v>
      </c>
      <c r="F201" s="2"/>
      <c r="G201" s="7">
        <v>46080</v>
      </c>
      <c r="H201" s="18"/>
      <c r="I201" s="7">
        <v>46080</v>
      </c>
    </row>
    <row r="202" spans="1:9" ht="36" thickBot="1">
      <c r="A202" s="2" t="s">
        <v>176</v>
      </c>
      <c r="B202" s="6" t="s">
        <v>9</v>
      </c>
      <c r="C202" s="2" t="s">
        <v>168</v>
      </c>
      <c r="D202" s="2" t="s">
        <v>175</v>
      </c>
      <c r="E202" s="2">
        <v>312</v>
      </c>
      <c r="F202" s="2">
        <v>262</v>
      </c>
      <c r="G202" s="7">
        <v>46080</v>
      </c>
      <c r="H202" s="18"/>
      <c r="I202" s="7">
        <v>46080</v>
      </c>
    </row>
    <row r="203" spans="1:9" ht="24.5" thickBot="1">
      <c r="A203" s="2" t="s">
        <v>177</v>
      </c>
      <c r="B203" s="6" t="s">
        <v>9</v>
      </c>
      <c r="C203" s="2" t="s">
        <v>168</v>
      </c>
      <c r="D203" s="2" t="s">
        <v>178</v>
      </c>
      <c r="E203" s="2">
        <v>360</v>
      </c>
      <c r="F203" s="2"/>
      <c r="G203" s="7">
        <v>10000</v>
      </c>
      <c r="H203" s="18"/>
      <c r="I203" s="7">
        <v>10000</v>
      </c>
    </row>
    <row r="204" spans="1:9" ht="36" thickBot="1">
      <c r="A204" s="2" t="s">
        <v>179</v>
      </c>
      <c r="B204" s="6" t="s">
        <v>9</v>
      </c>
      <c r="C204" s="2" t="s">
        <v>168</v>
      </c>
      <c r="D204" s="2" t="s">
        <v>178</v>
      </c>
      <c r="E204" s="2">
        <v>360</v>
      </c>
      <c r="F204" s="2"/>
      <c r="G204" s="7">
        <v>10000</v>
      </c>
      <c r="H204" s="18"/>
      <c r="I204" s="7">
        <v>10000</v>
      </c>
    </row>
    <row r="205" spans="1:9" ht="24.5" thickBot="1">
      <c r="A205" s="2" t="s">
        <v>180</v>
      </c>
      <c r="B205" s="6" t="s">
        <v>9</v>
      </c>
      <c r="C205" s="2" t="s">
        <v>168</v>
      </c>
      <c r="D205" s="2" t="s">
        <v>178</v>
      </c>
      <c r="E205" s="2">
        <v>360</v>
      </c>
      <c r="F205" s="2">
        <v>262</v>
      </c>
      <c r="G205" s="7">
        <v>10000</v>
      </c>
      <c r="H205" s="18"/>
      <c r="I205" s="7">
        <v>10000</v>
      </c>
    </row>
    <row r="206" spans="1:9" ht="139.5" thickBot="1">
      <c r="A206" s="14" t="s">
        <v>181</v>
      </c>
      <c r="B206" s="6" t="s">
        <v>9</v>
      </c>
      <c r="C206" s="2" t="s">
        <v>168</v>
      </c>
      <c r="D206" s="2" t="s">
        <v>182</v>
      </c>
      <c r="E206" s="2"/>
      <c r="F206" s="2"/>
      <c r="G206" s="7">
        <v>70000</v>
      </c>
      <c r="H206" s="18"/>
      <c r="I206" s="7">
        <v>70000</v>
      </c>
    </row>
    <row r="207" spans="1:9" ht="24.5" thickBot="1">
      <c r="A207" s="2" t="s">
        <v>163</v>
      </c>
      <c r="B207" s="6" t="s">
        <v>9</v>
      </c>
      <c r="C207" s="2" t="s">
        <v>168</v>
      </c>
      <c r="D207" s="2" t="s">
        <v>183</v>
      </c>
      <c r="E207" s="2">
        <v>500</v>
      </c>
      <c r="F207" s="2"/>
      <c r="G207" s="7">
        <v>70000</v>
      </c>
      <c r="H207" s="18"/>
      <c r="I207" s="7">
        <v>70000</v>
      </c>
    </row>
    <row r="208" spans="1:9" ht="24.5" thickBot="1">
      <c r="A208" s="2" t="s">
        <v>165</v>
      </c>
      <c r="B208" s="6" t="s">
        <v>9</v>
      </c>
      <c r="C208" s="2" t="s">
        <v>168</v>
      </c>
      <c r="D208" s="2" t="s">
        <v>183</v>
      </c>
      <c r="E208" s="2">
        <v>540</v>
      </c>
      <c r="F208" s="2"/>
      <c r="G208" s="7">
        <v>70000</v>
      </c>
      <c r="H208" s="18"/>
      <c r="I208" s="7">
        <v>70000</v>
      </c>
    </row>
    <row r="209" spans="1:9" ht="24.5" thickBot="1">
      <c r="A209" s="2" t="s">
        <v>166</v>
      </c>
      <c r="B209" s="6" t="s">
        <v>9</v>
      </c>
      <c r="C209" s="2" t="s">
        <v>168</v>
      </c>
      <c r="D209" s="2" t="s">
        <v>183</v>
      </c>
      <c r="E209" s="2">
        <v>540</v>
      </c>
      <c r="F209" s="2">
        <v>251</v>
      </c>
      <c r="G209" s="7">
        <v>70000</v>
      </c>
      <c r="H209" s="18"/>
      <c r="I209" s="7">
        <v>70000</v>
      </c>
    </row>
    <row r="210" spans="1:9" ht="15" thickBot="1">
      <c r="A210" s="3" t="s">
        <v>184</v>
      </c>
      <c r="B210" s="4" t="s">
        <v>9</v>
      </c>
      <c r="C210" s="3">
        <v>11</v>
      </c>
      <c r="D210" s="3"/>
      <c r="E210" s="3"/>
      <c r="F210" s="3"/>
      <c r="G210" s="5">
        <v>1000</v>
      </c>
      <c r="H210" s="18"/>
      <c r="I210" s="5">
        <v>1000</v>
      </c>
    </row>
    <row r="211" spans="1:9" ht="15" thickBot="1">
      <c r="A211" s="2" t="s">
        <v>185</v>
      </c>
      <c r="B211" s="6" t="s">
        <v>9</v>
      </c>
      <c r="C211" s="2" t="s">
        <v>186</v>
      </c>
      <c r="D211" s="2"/>
      <c r="E211" s="2"/>
      <c r="F211" s="2"/>
      <c r="G211" s="7">
        <v>1000</v>
      </c>
      <c r="H211" s="18"/>
      <c r="I211" s="7">
        <v>1000</v>
      </c>
    </row>
    <row r="212" spans="1:9" ht="36" thickBot="1">
      <c r="A212" s="2" t="s">
        <v>187</v>
      </c>
      <c r="B212" s="6" t="s">
        <v>9</v>
      </c>
      <c r="C212" s="2" t="s">
        <v>186</v>
      </c>
      <c r="D212" s="2" t="s">
        <v>188</v>
      </c>
      <c r="E212" s="2"/>
      <c r="F212" s="2"/>
      <c r="G212" s="7">
        <v>1000</v>
      </c>
      <c r="H212" s="18"/>
      <c r="I212" s="7">
        <v>1000</v>
      </c>
    </row>
    <row r="213" spans="1:9" ht="93.5" thickBot="1">
      <c r="A213" s="2" t="s">
        <v>189</v>
      </c>
      <c r="B213" s="6" t="s">
        <v>9</v>
      </c>
      <c r="C213" s="2" t="s">
        <v>186</v>
      </c>
      <c r="D213" s="2" t="s">
        <v>190</v>
      </c>
      <c r="E213" s="2"/>
      <c r="F213" s="2"/>
      <c r="G213" s="7">
        <v>1000</v>
      </c>
      <c r="H213" s="18"/>
      <c r="I213" s="7">
        <v>1000</v>
      </c>
    </row>
    <row r="214" spans="1:9" ht="24.5" thickBot="1">
      <c r="A214" s="2" t="s">
        <v>163</v>
      </c>
      <c r="B214" s="6" t="s">
        <v>9</v>
      </c>
      <c r="C214" s="2" t="s">
        <v>186</v>
      </c>
      <c r="D214" s="2" t="s">
        <v>190</v>
      </c>
      <c r="E214" s="2">
        <v>500</v>
      </c>
      <c r="F214" s="2"/>
      <c r="G214" s="7">
        <v>1000</v>
      </c>
      <c r="H214" s="18"/>
      <c r="I214" s="7">
        <v>1000</v>
      </c>
    </row>
    <row r="215" spans="1:9" ht="24.5" thickBot="1">
      <c r="A215" s="2" t="s">
        <v>165</v>
      </c>
      <c r="B215" s="6" t="s">
        <v>9</v>
      </c>
      <c r="C215" s="2" t="s">
        <v>186</v>
      </c>
      <c r="D215" s="2" t="s">
        <v>191</v>
      </c>
      <c r="E215" s="2">
        <v>540</v>
      </c>
      <c r="F215" s="2"/>
      <c r="G215" s="7">
        <v>1000</v>
      </c>
      <c r="H215" s="18"/>
      <c r="I215" s="7">
        <v>1000</v>
      </c>
    </row>
    <row r="216" spans="1:9" ht="24.5" thickBot="1">
      <c r="A216" s="2" t="s">
        <v>166</v>
      </c>
      <c r="B216" s="6" t="s">
        <v>9</v>
      </c>
      <c r="C216" s="2" t="s">
        <v>186</v>
      </c>
      <c r="D216" s="2" t="s">
        <v>191</v>
      </c>
      <c r="E216" s="2">
        <v>540</v>
      </c>
      <c r="F216" s="2">
        <v>251</v>
      </c>
      <c r="G216" s="7">
        <v>1000</v>
      </c>
      <c r="H216" s="18"/>
      <c r="I216" s="7">
        <v>1000</v>
      </c>
    </row>
  </sheetData>
  <mergeCells count="1">
    <mergeCell ref="D1:I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topLeftCell="A10" workbookViewId="0">
      <selection activeCell="D6" sqref="D6"/>
    </sheetView>
  </sheetViews>
  <sheetFormatPr defaultRowHeight="14.5"/>
  <cols>
    <col min="1" max="1" width="21.36328125" customWidth="1"/>
    <col min="2" max="2" width="33.6328125" customWidth="1"/>
    <col min="3" max="3" width="10.7265625" customWidth="1"/>
    <col min="5" max="5" width="11.81640625" customWidth="1"/>
  </cols>
  <sheetData>
    <row r="3" spans="1:5">
      <c r="A3" s="32" t="s">
        <v>237</v>
      </c>
      <c r="B3" s="32"/>
      <c r="C3" s="32"/>
      <c r="D3" s="32"/>
      <c r="E3" s="32"/>
    </row>
    <row r="4" spans="1:5" ht="15" thickBot="1">
      <c r="A4" s="1"/>
      <c r="B4" s="1"/>
      <c r="C4" s="1"/>
      <c r="D4" s="1"/>
      <c r="E4" s="1"/>
    </row>
    <row r="5" spans="1:5" ht="27" thickBot="1">
      <c r="A5" s="20" t="s">
        <v>197</v>
      </c>
      <c r="B5" s="20" t="s">
        <v>0</v>
      </c>
      <c r="C5" s="20" t="s">
        <v>225</v>
      </c>
      <c r="D5" s="21" t="s">
        <v>192</v>
      </c>
      <c r="E5" s="21" t="s">
        <v>198</v>
      </c>
    </row>
    <row r="6" spans="1:5" ht="26.5" thickBot="1">
      <c r="A6" s="22" t="s">
        <v>199</v>
      </c>
      <c r="B6" s="23" t="s">
        <v>200</v>
      </c>
      <c r="C6" s="24">
        <f>(C7+C9+C12+C15)</f>
        <v>204000</v>
      </c>
      <c r="D6" s="25"/>
      <c r="E6" s="24">
        <f>(E7+E9+E12+E15)</f>
        <v>204000</v>
      </c>
    </row>
    <row r="7" spans="1:5" ht="15" thickBot="1">
      <c r="A7" s="22" t="s">
        <v>201</v>
      </c>
      <c r="B7" s="23" t="s">
        <v>202</v>
      </c>
      <c r="C7" s="24">
        <v>27000</v>
      </c>
      <c r="D7" s="25"/>
      <c r="E7" s="24">
        <v>27000</v>
      </c>
    </row>
    <row r="8" spans="1:5" ht="15" thickBot="1">
      <c r="A8" s="26" t="s">
        <v>203</v>
      </c>
      <c r="B8" s="20" t="s">
        <v>204</v>
      </c>
      <c r="C8" s="27">
        <v>27000</v>
      </c>
      <c r="D8" s="25"/>
      <c r="E8" s="27">
        <v>27000</v>
      </c>
    </row>
    <row r="9" spans="1:5" ht="15" thickBot="1">
      <c r="A9" s="28" t="s">
        <v>226</v>
      </c>
      <c r="B9" s="28" t="s">
        <v>227</v>
      </c>
      <c r="C9" s="24">
        <v>35000</v>
      </c>
      <c r="D9" s="25"/>
      <c r="E9" s="24">
        <v>35000</v>
      </c>
    </row>
    <row r="10" spans="1:5" ht="39.5" thickBot="1">
      <c r="A10" s="29" t="s">
        <v>228</v>
      </c>
      <c r="B10" s="29" t="s">
        <v>229</v>
      </c>
      <c r="C10" s="27">
        <v>20000</v>
      </c>
      <c r="D10" s="25"/>
      <c r="E10" s="27">
        <v>20000</v>
      </c>
    </row>
    <row r="11" spans="1:5" ht="15" thickBot="1">
      <c r="A11" s="29" t="s">
        <v>230</v>
      </c>
      <c r="B11" s="29" t="s">
        <v>231</v>
      </c>
      <c r="C11" s="27">
        <v>15000</v>
      </c>
      <c r="D11" s="25"/>
      <c r="E11" s="27">
        <v>15000</v>
      </c>
    </row>
    <row r="12" spans="1:5" ht="15" thickBot="1">
      <c r="A12" s="22" t="s">
        <v>205</v>
      </c>
      <c r="B12" s="23" t="s">
        <v>206</v>
      </c>
      <c r="C12" s="24">
        <v>92000</v>
      </c>
      <c r="D12" s="25"/>
      <c r="E12" s="24">
        <v>92000</v>
      </c>
    </row>
    <row r="13" spans="1:5" ht="15" thickBot="1">
      <c r="A13" s="26" t="s">
        <v>207</v>
      </c>
      <c r="B13" s="20" t="s">
        <v>208</v>
      </c>
      <c r="C13" s="27" t="s">
        <v>209</v>
      </c>
      <c r="D13" s="25"/>
      <c r="E13" s="27" t="s">
        <v>209</v>
      </c>
    </row>
    <row r="14" spans="1:5" ht="15" thickBot="1">
      <c r="A14" s="26" t="s">
        <v>210</v>
      </c>
      <c r="B14" s="20" t="s">
        <v>211</v>
      </c>
      <c r="C14" s="27">
        <v>85000</v>
      </c>
      <c r="D14" s="25"/>
      <c r="E14" s="27">
        <v>85000</v>
      </c>
    </row>
    <row r="15" spans="1:5" ht="15" thickBot="1">
      <c r="A15" s="22" t="s">
        <v>212</v>
      </c>
      <c r="B15" s="30" t="s">
        <v>213</v>
      </c>
      <c r="C15" s="24">
        <v>50000</v>
      </c>
      <c r="D15" s="25"/>
      <c r="E15" s="24">
        <v>50000</v>
      </c>
    </row>
    <row r="16" spans="1:5" ht="66" customHeight="1" thickBot="1">
      <c r="A16" s="26" t="s">
        <v>214</v>
      </c>
      <c r="B16" s="31" t="s">
        <v>215</v>
      </c>
      <c r="C16" s="27">
        <v>50000</v>
      </c>
      <c r="D16" s="25"/>
      <c r="E16" s="27">
        <v>50000</v>
      </c>
    </row>
    <row r="17" spans="1:5" ht="27" customHeight="1" thickBot="1">
      <c r="A17" s="22" t="s">
        <v>216</v>
      </c>
      <c r="B17" s="23" t="s">
        <v>217</v>
      </c>
      <c r="C17" s="24">
        <f>(C18)</f>
        <v>9720011</v>
      </c>
      <c r="D17" s="25"/>
      <c r="E17" s="24">
        <f>(E18)</f>
        <v>9780011</v>
      </c>
    </row>
    <row r="18" spans="1:5" ht="39.5" thickBot="1">
      <c r="A18" s="22" t="s">
        <v>218</v>
      </c>
      <c r="B18" s="23" t="s">
        <v>219</v>
      </c>
      <c r="C18" s="24">
        <f>(C19+C20+C21+C22+C23)</f>
        <v>9720011</v>
      </c>
      <c r="D18" s="25"/>
      <c r="E18" s="24">
        <f>(E19+E20+E21+E22+E23)</f>
        <v>9780011</v>
      </c>
    </row>
    <row r="19" spans="1:5" ht="39.5" thickBot="1">
      <c r="A19" s="26" t="s">
        <v>232</v>
      </c>
      <c r="B19" s="20" t="s">
        <v>220</v>
      </c>
      <c r="C19" s="27">
        <v>8899087</v>
      </c>
      <c r="D19" s="25"/>
      <c r="E19" s="27">
        <v>8899087</v>
      </c>
    </row>
    <row r="20" spans="1:5" ht="15" thickBot="1">
      <c r="A20" s="26" t="s">
        <v>233</v>
      </c>
      <c r="B20" s="20" t="s">
        <v>234</v>
      </c>
      <c r="C20" s="27">
        <v>60000</v>
      </c>
      <c r="D20" s="25"/>
      <c r="E20" s="27">
        <v>60000</v>
      </c>
    </row>
    <row r="21" spans="1:5" ht="39.5" thickBot="1">
      <c r="A21" s="26" t="s">
        <v>221</v>
      </c>
      <c r="B21" s="20" t="s">
        <v>222</v>
      </c>
      <c r="C21" s="27">
        <v>43924</v>
      </c>
      <c r="D21" s="25"/>
      <c r="E21" s="27">
        <v>43924</v>
      </c>
    </row>
    <row r="22" spans="1:5" ht="78.5" thickBot="1">
      <c r="A22" s="26" t="s">
        <v>223</v>
      </c>
      <c r="B22" s="20" t="s">
        <v>235</v>
      </c>
      <c r="C22" s="27">
        <v>70000</v>
      </c>
      <c r="D22" s="25"/>
      <c r="E22" s="27">
        <v>70000</v>
      </c>
    </row>
    <row r="23" spans="1:5" ht="92" thickBot="1">
      <c r="A23" s="26" t="s">
        <v>223</v>
      </c>
      <c r="B23" s="19" t="s">
        <v>236</v>
      </c>
      <c r="C23" s="27">
        <v>647000</v>
      </c>
      <c r="D23" s="25">
        <v>60000</v>
      </c>
      <c r="E23" s="27">
        <v>707000</v>
      </c>
    </row>
    <row r="24" spans="1:5" ht="15" thickBot="1">
      <c r="A24" s="26"/>
      <c r="B24" s="23" t="s">
        <v>224</v>
      </c>
      <c r="C24" s="24">
        <f>(C6+C17)</f>
        <v>9924011</v>
      </c>
      <c r="D24" s="25"/>
      <c r="E24" s="24">
        <f>(E6+E17)</f>
        <v>9984011</v>
      </c>
    </row>
  </sheetData>
  <mergeCells count="1">
    <mergeCell ref="A3:E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</vt:lpstr>
      <vt:lpstr>Доходы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2020-04-06T17:58:49Z</dcterms:modified>
</cp:coreProperties>
</file>