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6" sheetId="6" r:id="rId1"/>
  </sheets>
  <definedNames>
    <definedName name="_xlnm.Print_Area" localSheetId="0">'6'!$A$1:$H$130</definedName>
  </definedNames>
  <calcPr calcId="124519"/>
</workbook>
</file>

<file path=xl/calcChain.xml><?xml version="1.0" encoding="utf-8"?>
<calcChain xmlns="http://schemas.openxmlformats.org/spreadsheetml/2006/main">
  <c r="H117" i="6"/>
  <c r="G116"/>
  <c r="H116" s="1"/>
  <c r="F116"/>
  <c r="F115" s="1"/>
  <c r="F113" s="1"/>
  <c r="H47"/>
  <c r="H40"/>
  <c r="G115" l="1"/>
  <c r="H115" l="1"/>
  <c r="G113"/>
  <c r="H113" s="1"/>
  <c r="H105" l="1"/>
  <c r="H16" l="1"/>
  <c r="H17"/>
  <c r="H18"/>
  <c r="H19"/>
  <c r="H20"/>
  <c r="H21"/>
  <c r="H22"/>
  <c r="H23"/>
  <c r="H25"/>
  <c r="H26"/>
  <c r="H28"/>
  <c r="H29"/>
  <c r="H31"/>
  <c r="H32"/>
  <c r="H35"/>
  <c r="H38"/>
  <c r="H39"/>
  <c r="H43"/>
  <c r="H44"/>
  <c r="H45"/>
  <c r="H46"/>
  <c r="H50"/>
  <c r="H52"/>
  <c r="H54"/>
  <c r="H58"/>
  <c r="H60"/>
  <c r="H62"/>
  <c r="H63"/>
  <c r="H64"/>
  <c r="H65"/>
  <c r="H66"/>
  <c r="H69"/>
  <c r="H71"/>
  <c r="H73"/>
  <c r="H74"/>
  <c r="H76"/>
  <c r="H78"/>
  <c r="H80"/>
  <c r="H82"/>
  <c r="H84"/>
  <c r="H86"/>
  <c r="H88"/>
  <c r="H90"/>
  <c r="H91"/>
  <c r="H92"/>
  <c r="H94"/>
  <c r="H95"/>
  <c r="H96"/>
  <c r="H98"/>
  <c r="H99"/>
  <c r="H100"/>
  <c r="H101"/>
  <c r="H102"/>
  <c r="H103"/>
  <c r="H104"/>
  <c r="H106"/>
  <c r="H107"/>
  <c r="H108"/>
  <c r="H112"/>
  <c r="H121"/>
  <c r="H125"/>
  <c r="H129"/>
  <c r="H13"/>
  <c r="H12"/>
  <c r="G77" l="1"/>
  <c r="F77"/>
  <c r="H77" l="1"/>
  <c r="F97"/>
  <c r="H97" s="1"/>
  <c r="G75" l="1"/>
  <c r="F75"/>
  <c r="H93"/>
  <c r="G128"/>
  <c r="G124"/>
  <c r="G120"/>
  <c r="G111"/>
  <c r="G87"/>
  <c r="G79"/>
  <c r="G72"/>
  <c r="G68"/>
  <c r="G59"/>
  <c r="G53"/>
  <c r="G51"/>
  <c r="G49"/>
  <c r="G42"/>
  <c r="G34"/>
  <c r="G30"/>
  <c r="G27"/>
  <c r="G24"/>
  <c r="G15"/>
  <c r="F128"/>
  <c r="F127" s="1"/>
  <c r="F124"/>
  <c r="F123" s="1"/>
  <c r="F122" s="1"/>
  <c r="F120"/>
  <c r="F119" s="1"/>
  <c r="F111"/>
  <c r="F110" s="1"/>
  <c r="F89"/>
  <c r="H89" s="1"/>
  <c r="F87"/>
  <c r="F85"/>
  <c r="F83"/>
  <c r="F81"/>
  <c r="H81" s="1"/>
  <c r="F79"/>
  <c r="F72"/>
  <c r="F68"/>
  <c r="F67" s="1"/>
  <c r="F61"/>
  <c r="H61" s="1"/>
  <c r="F59"/>
  <c r="F57"/>
  <c r="F53"/>
  <c r="F51"/>
  <c r="F49"/>
  <c r="F42"/>
  <c r="F41" s="1"/>
  <c r="F37"/>
  <c r="F34"/>
  <c r="F33" s="1"/>
  <c r="F30"/>
  <c r="F27"/>
  <c r="F24"/>
  <c r="F15"/>
  <c r="F14" s="1"/>
  <c r="H30" l="1"/>
  <c r="H51"/>
  <c r="H72"/>
  <c r="H87"/>
  <c r="H75"/>
  <c r="F36"/>
  <c r="H36" s="1"/>
  <c r="H37"/>
  <c r="G67"/>
  <c r="H67" s="1"/>
  <c r="H68"/>
  <c r="G123"/>
  <c r="H124"/>
  <c r="H27"/>
  <c r="H49"/>
  <c r="H85"/>
  <c r="G41"/>
  <c r="H41" s="1"/>
  <c r="H42"/>
  <c r="H59"/>
  <c r="G119"/>
  <c r="H119" s="1"/>
  <c r="H120"/>
  <c r="H83"/>
  <c r="G127"/>
  <c r="H127" s="1"/>
  <c r="H128"/>
  <c r="F56"/>
  <c r="H57"/>
  <c r="G14"/>
  <c r="H14" s="1"/>
  <c r="H15"/>
  <c r="G33"/>
  <c r="H33" s="1"/>
  <c r="H34"/>
  <c r="G110"/>
  <c r="H110" s="1"/>
  <c r="H111"/>
  <c r="H24"/>
  <c r="H53"/>
  <c r="H79"/>
  <c r="F70"/>
  <c r="H70" s="1"/>
  <c r="F48"/>
  <c r="G48"/>
  <c r="H130"/>
  <c r="H48" l="1"/>
  <c r="G122"/>
  <c r="H122" s="1"/>
  <c r="H123"/>
  <c r="H56"/>
  <c r="G130"/>
  <c r="F130"/>
</calcChain>
</file>

<file path=xl/sharedStrings.xml><?xml version="1.0" encoding="utf-8"?>
<sst xmlns="http://schemas.openxmlformats.org/spreadsheetml/2006/main" count="523" uniqueCount="182">
  <si>
    <t>сельского поселения "Деревня Манино"</t>
  </si>
  <si>
    <t>Наименование</t>
  </si>
  <si>
    <t>001</t>
  </si>
  <si>
    <t>244</t>
  </si>
  <si>
    <t>540</t>
  </si>
  <si>
    <t>(в рублях)</t>
  </si>
  <si>
    <t>51 0 01 00300</t>
  </si>
  <si>
    <t>51 0 01 00400</t>
  </si>
  <si>
    <t>51 0 01 00800</t>
  </si>
  <si>
    <t>51 0 01 00700</t>
  </si>
  <si>
    <t>51 0 01 00900</t>
  </si>
  <si>
    <t>99 9 00 51180</t>
  </si>
  <si>
    <t>10 0 01 00200</t>
  </si>
  <si>
    <t>48 0 01 00220</t>
  </si>
  <si>
    <t>48 0 01 00230</t>
  </si>
  <si>
    <t>51 0 01 00500</t>
  </si>
  <si>
    <t>13 1 01 01500</t>
  </si>
  <si>
    <t>121</t>
  </si>
  <si>
    <t>129</t>
  </si>
  <si>
    <t>312</t>
  </si>
  <si>
    <t>0503</t>
  </si>
  <si>
    <t>51 0 01 00410</t>
  </si>
  <si>
    <t>51 0 01 00420</t>
  </si>
  <si>
    <t>10 0 01 00300</t>
  </si>
  <si>
    <t>48 0 01 00110</t>
  </si>
  <si>
    <t>48 0 01 00240</t>
  </si>
  <si>
    <t>48 0 01 00210</t>
  </si>
  <si>
    <t>48 0 01 00120</t>
  </si>
  <si>
    <t>247</t>
  </si>
  <si>
    <t>Приложение №6</t>
  </si>
  <si>
    <t>Муниципальное образование сельского поселения " Деревня Манино"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</si>
  <si>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</si>
  <si>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</si>
  <si>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</si>
  <si>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</si>
  <si>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</si>
  <si>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 xml:space="preserve">        Прочая закупка товаров, работ и услуг</t>
  </si>
  <si>
    <t xml:space="preserve">        Покупка автомобиля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</si>
  <si>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</si>
  <si>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</si>
  <si>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</si>
  <si>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</si>
  <si>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</si>
  <si>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</si>
  <si>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</si>
  <si>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</si>
  <si>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 xml:space="preserve">      Резервный фонд администрации сельского поселения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</si>
  <si>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</si>
  <si>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</si>
  <si>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</si>
  <si>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</si>
  <si>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</si>
  <si>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Опахивание населенных пунктов минерализованной полосой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</si>
  <si>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</si>
  <si>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</si>
  <si>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 xml:space="preserve">    Благоустройство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</si>
  <si>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</si>
  <si>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</si>
  <si>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</si>
  <si>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</si>
  <si>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</si>
  <si>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</si>
  <si>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Профессиональная подготовка, переподготовка и повышение квалификации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</si>
  <si>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</si>
  <si>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</si>
  <si>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</si>
  <si>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</si>
  <si>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</si>
  <si>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</si>
  <si>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</si>
  <si>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</si>
  <si>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</si>
  <si>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</si>
  <si>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</si>
  <si>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Содержание казенных учреждений культуры сельских поселений</t>
  </si>
  <si>
    <t>Итого</t>
  </si>
  <si>
    <t>0801</t>
  </si>
  <si>
    <t>11 0 03 03300</t>
  </si>
  <si>
    <t>0103</t>
  </si>
  <si>
    <t>123</t>
  </si>
  <si>
    <t>0104</t>
  </si>
  <si>
    <t>853</t>
  </si>
  <si>
    <t>0111</t>
  </si>
  <si>
    <t>870</t>
  </si>
  <si>
    <t>0113</t>
  </si>
  <si>
    <t>0203</t>
  </si>
  <si>
    <t>0309</t>
  </si>
  <si>
    <t>10 0 01 00100</t>
  </si>
  <si>
    <t>0500</t>
  </si>
  <si>
    <t>51 0 21 00000</t>
  </si>
  <si>
    <t>0705</t>
  </si>
  <si>
    <t>1003</t>
  </si>
  <si>
    <t>03 1 01 00200</t>
  </si>
  <si>
    <t>03 0 04 01500</t>
  </si>
  <si>
    <t>1105</t>
  </si>
  <si>
    <t>Ведомство</t>
  </si>
  <si>
    <t>Подраздел</t>
  </si>
  <si>
    <t>Целевая статья</t>
  </si>
  <si>
    <t>Вид расхода</t>
  </si>
  <si>
    <t>Утвержденная бюджетная роспись</t>
  </si>
  <si>
    <t>Общегосудармвенные вопросы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</si>
  <si>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</si>
  <si>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</si>
  <si>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</si>
  <si>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</si>
  <si>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</si>
  <si>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</si>
  <si>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</si>
  <si>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</si>
  <si>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</si>
  <si>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</si>
  <si>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</si>
  <si>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</si>
  <si>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</si>
  <si>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</si>
  <si>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</si>
  <si>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>Установка, содержание и обслуживание контейнерных площадок</t>
  </si>
  <si>
    <t>12 0 04 01000</t>
  </si>
  <si>
    <t>Ликвидация несанкционированных свалок бытовых отходов на территории сельского поселения</t>
  </si>
  <si>
    <t>12 0 03 01000</t>
  </si>
  <si>
    <t>к    Решению Сельской Думы</t>
  </si>
  <si>
    <t>Распределение бюджетных ассигнований сельского поселения "Деревня Манино" по  подразделам,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2025 год</t>
  </si>
  <si>
    <t>Ремонт лестничного пролета к Святому источнику в д. Погост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</si>
  <si>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</si>
  <si>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51 0 21 01500</t>
  </si>
  <si>
    <t>Роспись с изменениями</t>
  </si>
  <si>
    <t>Сумма изменений</t>
  </si>
  <si>
    <t>48 0 01 00260</t>
  </si>
  <si>
    <t>150000,00</t>
  </si>
  <si>
    <t xml:space="preserve">51 0 21 01500 </t>
  </si>
  <si>
    <t>0,00</t>
  </si>
  <si>
    <t>65000,00</t>
  </si>
  <si>
    <t>52000,00</t>
  </si>
  <si>
    <t xml:space="preserve">     Благоустройство территории памятника «Скорбящая мать» по ул. Горчакова д. Манино Людиновского района</t>
  </si>
  <si>
    <t>Обеспечения комплексного развития сельских территорий в Людиновском районе</t>
  </si>
  <si>
    <t>48 3 01  L5760</t>
  </si>
  <si>
    <t>48 2 01 S8550</t>
  </si>
  <si>
    <t xml:space="preserve">      Реализация мероприятий по благоустройству сельских территорий</t>
  </si>
  <si>
    <t>51 0 21 00240</t>
  </si>
  <si>
    <t>Прочая закупка товаров, работ и услуг</t>
  </si>
  <si>
    <t xml:space="preserve">51 0 21 00240 </t>
  </si>
  <si>
    <t>994873,25</t>
  </si>
  <si>
    <t>Центральный аппарат</t>
  </si>
  <si>
    <t>51 0 01 00000</t>
  </si>
  <si>
    <t>Текущий ремонт и содержание автомобильных дорог общего пользования (паспортизация дорог)</t>
  </si>
  <si>
    <t>24 1 03 01050</t>
  </si>
  <si>
    <t xml:space="preserve">24 1 03 01050 </t>
  </si>
  <si>
    <t>Текущий ремонт и содержание автомобильных дорог общего пользования (текущий ремонт)(осуществляемых за счет бюджетных ассигнований)</t>
  </si>
  <si>
    <t>24 1 03 9Д030</t>
  </si>
  <si>
    <t>1367259,85</t>
  </si>
  <si>
    <t xml:space="preserve"> Реализация проектов развития общественной инфраструктуры муниципальных образований , основанных на местных инициативах (Ремонт лестничного пролета к Святому источнику в д. Погост)</t>
  </si>
  <si>
    <t>267000,00</t>
  </si>
  <si>
    <t xml:space="preserve">244 </t>
  </si>
  <si>
    <t>2416,00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</si>
  <si>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</si>
  <si>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0100</t>
  </si>
  <si>
    <t>Национальная оборона</t>
  </si>
  <si>
    <t>0200</t>
  </si>
  <si>
    <t>164 202,00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</si>
  <si>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</si>
  <si>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</t>
  </si>
  <si>
    <t>Национальная экономика</t>
  </si>
  <si>
    <t>0400</t>
  </si>
  <si>
    <t>3 523 000,00</t>
  </si>
  <si>
    <t>Жилищно-коммунальное хозяйство</t>
  </si>
  <si>
    <t>Коммунальное хозяйство</t>
  </si>
  <si>
    <t>Культура, кинематография</t>
  </si>
  <si>
    <t>0800</t>
  </si>
  <si>
    <t>3 150 000,00</t>
  </si>
  <si>
    <t>Образование</t>
  </si>
  <si>
    <t>0700</t>
  </si>
  <si>
    <t>10 000,00</t>
  </si>
  <si>
    <t>Социальная политика</t>
  </si>
  <si>
    <t>Физическая культура и спорт</t>
  </si>
  <si>
    <t>1 500,00</t>
  </si>
  <si>
    <t>5 620 240,78</t>
  </si>
  <si>
    <t>5 302 824,78</t>
  </si>
  <si>
    <t>1 818 948,97</t>
  </si>
  <si>
    <t>1 501 532,97</t>
  </si>
  <si>
    <t>0300</t>
  </si>
  <si>
    <t>161991,28</t>
  </si>
  <si>
    <t>от 12.09.2025 г. № 18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</si>
</sst>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11"/>
      <color theme="1"/>
      <name val="Cambria"/>
      <family val="1"/>
      <charset val="204"/>
      <scheme val="major"/>
    </font>
    <font>
      <sz val="10"/>
      <color rgb="FF000000"/>
      <name val="Arial Cyr"/>
      <charset val="204"/>
    </font>
    <font>
      <sz val="10"/>
      <name val="Arial Cyr"/>
      <charset val="204"/>
    </font>
    <font>
      <b/>
      <sz val="11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" fontId="3" fillId="0" borderId="0"/>
    <xf numFmtId="165" fontId="4" fillId="0" borderId="4" applyBorder="0">
      <alignment wrapText="1"/>
    </xf>
    <xf numFmtId="165" fontId="5" fillId="0" borderId="2">
      <alignment wrapText="1"/>
    </xf>
    <xf numFmtId="0" fontId="10" fillId="0" borderId="5">
      <alignment horizontal="center" vertical="center" wrapText="1"/>
    </xf>
    <xf numFmtId="0" fontId="11" fillId="0" borderId="6">
      <alignment horizontal="center" vertical="center" shrinkToFit="1"/>
    </xf>
    <xf numFmtId="0" fontId="11" fillId="0" borderId="6">
      <alignment horizontal="left" vertical="top" wrapText="1"/>
    </xf>
    <xf numFmtId="4" fontId="11" fillId="2" borderId="6">
      <alignment horizontal="right" vertical="top" shrinkToFit="1"/>
    </xf>
    <xf numFmtId="4" fontId="11" fillId="0" borderId="6">
      <alignment horizontal="right" vertical="top" shrinkToFit="1"/>
    </xf>
    <xf numFmtId="0" fontId="10" fillId="0" borderId="7">
      <alignment horizontal="left"/>
    </xf>
    <xf numFmtId="4" fontId="10" fillId="3" borderId="6">
      <alignment horizontal="right" vertical="top" shrinkToFit="1"/>
    </xf>
  </cellStyleXfs>
  <cellXfs count="55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12" fillId="4" borderId="6" xfId="8" quotePrefix="1" applyNumberFormat="1" applyFont="1" applyFill="1" applyProtection="1">
      <alignment horizontal="left" vertical="top" wrapText="1"/>
    </xf>
    <xf numFmtId="0" fontId="12" fillId="5" borderId="6" xfId="8" quotePrefix="1" applyNumberFormat="1" applyFont="1" applyFill="1" applyProtection="1">
      <alignment horizontal="left" vertical="top" wrapText="1"/>
    </xf>
    <xf numFmtId="0" fontId="11" fillId="0" borderId="6" xfId="8" quotePrefix="1" applyNumberFormat="1" applyProtection="1">
      <alignment horizontal="left" vertical="top" wrapText="1"/>
    </xf>
    <xf numFmtId="0" fontId="13" fillId="0" borderId="6" xfId="8" quotePrefix="1" applyNumberFormat="1" applyFont="1" applyProtection="1">
      <alignment horizontal="left" vertical="top" wrapText="1"/>
    </xf>
    <xf numFmtId="0" fontId="13" fillId="0" borderId="6" xfId="8" applyNumberFormat="1" applyFont="1" applyProtection="1">
      <alignment horizontal="left" vertical="top" wrapText="1"/>
    </xf>
    <xf numFmtId="0" fontId="14" fillId="0" borderId="6" xfId="8" quotePrefix="1" applyNumberFormat="1" applyFont="1" applyProtection="1">
      <alignment horizontal="left" vertical="top" wrapText="1"/>
    </xf>
    <xf numFmtId="0" fontId="10" fillId="0" borderId="7" xfId="11" applyNumberFormat="1" applyProtection="1">
      <alignment horizontal="left"/>
    </xf>
    <xf numFmtId="0" fontId="12" fillId="5" borderId="6" xfId="8" applyNumberFormat="1" applyFont="1" applyFill="1" applyProtection="1">
      <alignment horizontal="left" vertical="top" wrapText="1"/>
    </xf>
    <xf numFmtId="4" fontId="12" fillId="5" borderId="6" xfId="9" applyNumberFormat="1" applyFont="1" applyFill="1" applyProtection="1">
      <alignment horizontal="right" vertical="top" shrinkToFit="1"/>
    </xf>
    <xf numFmtId="0" fontId="11" fillId="0" borderId="6" xfId="8" applyNumberFormat="1" applyProtection="1">
      <alignment horizontal="left" vertical="top" wrapText="1"/>
    </xf>
    <xf numFmtId="4" fontId="11" fillId="2" borderId="6" xfId="9" applyNumberFormat="1" applyProtection="1">
      <alignment horizontal="right" vertical="top" shrinkToFit="1"/>
    </xf>
    <xf numFmtId="4" fontId="10" fillId="3" borderId="6" xfId="12" applyNumberFormat="1" applyProtection="1">
      <alignment horizontal="right" vertical="top" shrinkToFit="1"/>
    </xf>
    <xf numFmtId="0" fontId="12" fillId="4" borderId="6" xfId="8" applyNumberFormat="1" applyFont="1" applyFill="1" applyProtection="1">
      <alignment horizontal="left" vertical="top" wrapText="1"/>
    </xf>
    <xf numFmtId="4" fontId="12" fillId="4" borderId="6" xfId="9" applyNumberFormat="1" applyFont="1" applyFill="1" applyProtection="1">
      <alignment horizontal="right" vertical="top" shrinkToFit="1"/>
    </xf>
    <xf numFmtId="0" fontId="6" fillId="0" borderId="0" xfId="0" applyFont="1" applyAlignment="1">
      <alignment horizontal="right" vertical="center" wrapText="1"/>
    </xf>
    <xf numFmtId="0" fontId="11" fillId="0" borderId="6" xfId="7" applyNumberFormat="1" applyProtection="1">
      <alignment horizontal="center" vertical="center" shrinkToFit="1"/>
    </xf>
    <xf numFmtId="4" fontId="0" fillId="0" borderId="0" xfId="0" applyNumberFormat="1"/>
    <xf numFmtId="0" fontId="15" fillId="4" borderId="6" xfId="8" quotePrefix="1" applyNumberFormat="1" applyFont="1" applyFill="1" applyProtection="1">
      <alignment horizontal="left" vertical="top" wrapText="1"/>
    </xf>
    <xf numFmtId="4" fontId="15" fillId="4" borderId="6" xfId="10" applyNumberFormat="1" applyFont="1" applyFill="1" applyProtection="1">
      <alignment horizontal="right" vertical="top" shrinkToFit="1"/>
    </xf>
    <xf numFmtId="49" fontId="12" fillId="5" borderId="6" xfId="8" applyNumberFormat="1" applyFont="1" applyFill="1" applyProtection="1">
      <alignment horizontal="left" vertical="top" wrapText="1"/>
    </xf>
    <xf numFmtId="4" fontId="12" fillId="5" borderId="6" xfId="10" applyNumberFormat="1" applyFont="1" applyFill="1" applyProtection="1">
      <alignment horizontal="right" vertical="top" shrinkToFit="1"/>
    </xf>
    <xf numFmtId="4" fontId="16" fillId="0" borderId="3" xfId="0" applyNumberFormat="1" applyFont="1" applyBorder="1"/>
    <xf numFmtId="0" fontId="6" fillId="0" borderId="0" xfId="0" applyFont="1" applyAlignment="1">
      <alignment horizontal="right" vertical="center" wrapText="1"/>
    </xf>
    <xf numFmtId="0" fontId="17" fillId="0" borderId="6" xfId="8" quotePrefix="1" applyNumberFormat="1" applyFont="1" applyProtection="1">
      <alignment horizontal="left" vertical="top" wrapText="1"/>
    </xf>
    <xf numFmtId="49" fontId="11" fillId="0" borderId="6" xfId="8" applyNumberFormat="1" applyProtection="1">
      <alignment horizontal="left" vertical="top" wrapText="1"/>
    </xf>
    <xf numFmtId="49" fontId="11" fillId="2" borderId="6" xfId="9" applyNumberFormat="1" applyProtection="1">
      <alignment horizontal="right" vertical="top" shrinkToFit="1"/>
    </xf>
    <xf numFmtId="0" fontId="17" fillId="0" borderId="6" xfId="8" applyNumberFormat="1" applyFont="1" applyProtection="1">
      <alignment horizontal="left" vertical="top" wrapText="1"/>
    </xf>
    <xf numFmtId="49" fontId="11" fillId="0" borderId="6" xfId="8" quotePrefix="1" applyNumberFormat="1" applyProtection="1">
      <alignment horizontal="left" vertical="top" wrapText="1"/>
    </xf>
    <xf numFmtId="0" fontId="18" fillId="6" borderId="6" xfId="8" applyNumberFormat="1" applyFont="1" applyFill="1" applyAlignment="1" applyProtection="1">
      <alignment horizontal="left" vertical="top" wrapText="1"/>
    </xf>
    <xf numFmtId="49" fontId="12" fillId="6" borderId="6" xfId="8" applyNumberFormat="1" applyFont="1" applyFill="1" applyProtection="1">
      <alignment horizontal="left" vertical="top" wrapText="1"/>
    </xf>
    <xf numFmtId="49" fontId="12" fillId="6" borderId="6" xfId="9" applyNumberFormat="1" applyFont="1" applyFill="1" applyProtection="1">
      <alignment horizontal="right" vertical="top" shrinkToFit="1"/>
    </xf>
    <xf numFmtId="49" fontId="12" fillId="4" borderId="6" xfId="8" applyNumberFormat="1" applyFont="1" applyFill="1" applyProtection="1">
      <alignment horizontal="left" vertical="top" wrapText="1"/>
    </xf>
    <xf numFmtId="4" fontId="12" fillId="0" borderId="6" xfId="9" applyNumberFormat="1" applyFont="1" applyFill="1" applyProtection="1">
      <alignment horizontal="right" vertical="top" shrinkToFit="1"/>
    </xf>
    <xf numFmtId="0" fontId="12" fillId="0" borderId="6" xfId="8" quotePrefix="1" applyNumberFormat="1" applyFont="1" applyProtection="1">
      <alignment horizontal="left" vertical="top" wrapText="1"/>
    </xf>
    <xf numFmtId="49" fontId="12" fillId="0" borderId="6" xfId="8" applyNumberFormat="1" applyFont="1" applyProtection="1">
      <alignment horizontal="left" vertical="top" wrapText="1"/>
    </xf>
    <xf numFmtId="49" fontId="12" fillId="2" borderId="6" xfId="9" applyNumberFormat="1" applyFont="1" applyProtection="1">
      <alignment horizontal="right" vertical="top" shrinkToFit="1"/>
    </xf>
    <xf numFmtId="4" fontId="12" fillId="2" borderId="6" xfId="9" applyNumberFormat="1" applyFont="1" applyProtection="1">
      <alignment horizontal="right" vertical="top" shrinkToFit="1"/>
    </xf>
    <xf numFmtId="49" fontId="12" fillId="0" borderId="6" xfId="8" quotePrefix="1" applyNumberFormat="1" applyFont="1" applyProtection="1">
      <alignment horizontal="left" vertical="top" wrapText="1"/>
    </xf>
    <xf numFmtId="49" fontId="12" fillId="0" borderId="6" xfId="9" applyNumberFormat="1" applyFont="1" applyFill="1" applyProtection="1">
      <alignment horizontal="right" vertical="top" shrinkToFit="1"/>
    </xf>
    <xf numFmtId="49" fontId="19" fillId="4" borderId="6" xfId="8" applyNumberFormat="1" applyFont="1" applyFill="1" applyProtection="1">
      <alignment horizontal="left" vertical="top" wrapText="1"/>
    </xf>
    <xf numFmtId="0" fontId="12" fillId="0" borderId="6" xfId="8" quotePrefix="1" applyNumberFormat="1" applyFont="1" applyAlignment="1" applyProtection="1">
      <alignment horizontal="center" vertical="top" wrapText="1"/>
    </xf>
    <xf numFmtId="49" fontId="12" fillId="0" borderId="6" xfId="8" quotePrefix="1" applyNumberFormat="1" applyFont="1" applyAlignment="1" applyProtection="1">
      <alignment horizontal="center" vertical="top" wrapText="1"/>
    </xf>
    <xf numFmtId="49" fontId="12" fillId="0" borderId="6" xfId="8" applyNumberFormat="1" applyFont="1" applyAlignment="1" applyProtection="1">
      <alignment horizontal="center" vertical="top" wrapText="1"/>
    </xf>
    <xf numFmtId="0" fontId="12" fillId="0" borderId="6" xfId="8" applyNumberFormat="1" applyFont="1" applyAlignment="1" applyProtection="1">
      <alignment horizontal="center" vertical="top" wrapText="1"/>
    </xf>
    <xf numFmtId="0" fontId="10" fillId="0" borderId="5" xfId="6" applyNumberFormat="1" applyProtection="1">
      <alignment horizontal="center" vertical="center" wrapText="1"/>
    </xf>
    <xf numFmtId="0" fontId="10" fillId="0" borderId="5" xfId="6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</cellXfs>
  <cellStyles count="13">
    <cellStyle name="st24" xfId="6"/>
    <cellStyle name="xl23" xfId="7"/>
    <cellStyle name="xl24" xfId="11"/>
    <cellStyle name="xl31" xfId="12"/>
    <cellStyle name="xl34" xfId="8"/>
    <cellStyle name="xl36" xfId="9"/>
    <cellStyle name="xl38" xfId="10"/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0"/>
  <sheetViews>
    <sheetView tabSelected="1" workbookViewId="0">
      <selection activeCell="A6" sqref="A6:H6"/>
    </sheetView>
  </sheetViews>
  <sheetFormatPr defaultColWidth="19.85546875" defaultRowHeight="15.75"/>
  <cols>
    <col min="1" max="1" width="42" style="4" customWidth="1"/>
    <col min="2" max="2" width="6" style="4" hidden="1" customWidth="1"/>
    <col min="3" max="3" width="8.140625" style="4" customWidth="1"/>
    <col min="4" max="4" width="14.7109375" style="4" customWidth="1"/>
    <col min="5" max="5" width="7.85546875" style="4" customWidth="1"/>
    <col min="6" max="8" width="16.140625" style="5" customWidth="1"/>
    <col min="9" max="9" width="19.85546875" style="3"/>
    <col min="10" max="240" width="19.85546875" style="4"/>
    <col min="241" max="241" width="37.140625" style="4" customWidth="1"/>
    <col min="242" max="242" width="6" style="4" customWidth="1"/>
    <col min="243" max="243" width="6.85546875" style="4" customWidth="1"/>
    <col min="244" max="244" width="8" style="4" customWidth="1"/>
    <col min="245" max="245" width="6.42578125" style="4" customWidth="1"/>
    <col min="246" max="246" width="5.85546875" style="4" customWidth="1"/>
    <col min="247" max="247" width="15.5703125" style="4" customWidth="1"/>
    <col min="248" max="496" width="19.85546875" style="4"/>
    <col min="497" max="497" width="37.140625" style="4" customWidth="1"/>
    <col min="498" max="498" width="6" style="4" customWidth="1"/>
    <col min="499" max="499" width="6.85546875" style="4" customWidth="1"/>
    <col min="500" max="500" width="8" style="4" customWidth="1"/>
    <col min="501" max="501" width="6.42578125" style="4" customWidth="1"/>
    <col min="502" max="502" width="5.85546875" style="4" customWidth="1"/>
    <col min="503" max="503" width="15.5703125" style="4" customWidth="1"/>
    <col min="504" max="752" width="19.85546875" style="4"/>
    <col min="753" max="753" width="37.140625" style="4" customWidth="1"/>
    <col min="754" max="754" width="6" style="4" customWidth="1"/>
    <col min="755" max="755" width="6.85546875" style="4" customWidth="1"/>
    <col min="756" max="756" width="8" style="4" customWidth="1"/>
    <col min="757" max="757" width="6.42578125" style="4" customWidth="1"/>
    <col min="758" max="758" width="5.85546875" style="4" customWidth="1"/>
    <col min="759" max="759" width="15.5703125" style="4" customWidth="1"/>
    <col min="760" max="1008" width="19.85546875" style="4"/>
    <col min="1009" max="1009" width="37.140625" style="4" customWidth="1"/>
    <col min="1010" max="1010" width="6" style="4" customWidth="1"/>
    <col min="1011" max="1011" width="6.85546875" style="4" customWidth="1"/>
    <col min="1012" max="1012" width="8" style="4" customWidth="1"/>
    <col min="1013" max="1013" width="6.42578125" style="4" customWidth="1"/>
    <col min="1014" max="1014" width="5.85546875" style="4" customWidth="1"/>
    <col min="1015" max="1015" width="15.5703125" style="4" customWidth="1"/>
    <col min="1016" max="1264" width="19.85546875" style="4"/>
    <col min="1265" max="1265" width="37.140625" style="4" customWidth="1"/>
    <col min="1266" max="1266" width="6" style="4" customWidth="1"/>
    <col min="1267" max="1267" width="6.85546875" style="4" customWidth="1"/>
    <col min="1268" max="1268" width="8" style="4" customWidth="1"/>
    <col min="1269" max="1269" width="6.42578125" style="4" customWidth="1"/>
    <col min="1270" max="1270" width="5.85546875" style="4" customWidth="1"/>
    <col min="1271" max="1271" width="15.5703125" style="4" customWidth="1"/>
    <col min="1272" max="1520" width="19.85546875" style="4"/>
    <col min="1521" max="1521" width="37.140625" style="4" customWidth="1"/>
    <col min="1522" max="1522" width="6" style="4" customWidth="1"/>
    <col min="1523" max="1523" width="6.85546875" style="4" customWidth="1"/>
    <col min="1524" max="1524" width="8" style="4" customWidth="1"/>
    <col min="1525" max="1525" width="6.42578125" style="4" customWidth="1"/>
    <col min="1526" max="1526" width="5.85546875" style="4" customWidth="1"/>
    <col min="1527" max="1527" width="15.5703125" style="4" customWidth="1"/>
    <col min="1528" max="1776" width="19.85546875" style="4"/>
    <col min="1777" max="1777" width="37.140625" style="4" customWidth="1"/>
    <col min="1778" max="1778" width="6" style="4" customWidth="1"/>
    <col min="1779" max="1779" width="6.85546875" style="4" customWidth="1"/>
    <col min="1780" max="1780" width="8" style="4" customWidth="1"/>
    <col min="1781" max="1781" width="6.42578125" style="4" customWidth="1"/>
    <col min="1782" max="1782" width="5.85546875" style="4" customWidth="1"/>
    <col min="1783" max="1783" width="15.5703125" style="4" customWidth="1"/>
    <col min="1784" max="2032" width="19.85546875" style="4"/>
    <col min="2033" max="2033" width="37.140625" style="4" customWidth="1"/>
    <col min="2034" max="2034" width="6" style="4" customWidth="1"/>
    <col min="2035" max="2035" width="6.85546875" style="4" customWidth="1"/>
    <col min="2036" max="2036" width="8" style="4" customWidth="1"/>
    <col min="2037" max="2037" width="6.42578125" style="4" customWidth="1"/>
    <col min="2038" max="2038" width="5.85546875" style="4" customWidth="1"/>
    <col min="2039" max="2039" width="15.5703125" style="4" customWidth="1"/>
    <col min="2040" max="2288" width="19.85546875" style="4"/>
    <col min="2289" max="2289" width="37.140625" style="4" customWidth="1"/>
    <col min="2290" max="2290" width="6" style="4" customWidth="1"/>
    <col min="2291" max="2291" width="6.85546875" style="4" customWidth="1"/>
    <col min="2292" max="2292" width="8" style="4" customWidth="1"/>
    <col min="2293" max="2293" width="6.42578125" style="4" customWidth="1"/>
    <col min="2294" max="2294" width="5.85546875" style="4" customWidth="1"/>
    <col min="2295" max="2295" width="15.5703125" style="4" customWidth="1"/>
    <col min="2296" max="2544" width="19.85546875" style="4"/>
    <col min="2545" max="2545" width="37.140625" style="4" customWidth="1"/>
    <col min="2546" max="2546" width="6" style="4" customWidth="1"/>
    <col min="2547" max="2547" width="6.85546875" style="4" customWidth="1"/>
    <col min="2548" max="2548" width="8" style="4" customWidth="1"/>
    <col min="2549" max="2549" width="6.42578125" style="4" customWidth="1"/>
    <col min="2550" max="2550" width="5.85546875" style="4" customWidth="1"/>
    <col min="2551" max="2551" width="15.5703125" style="4" customWidth="1"/>
    <col min="2552" max="2800" width="19.85546875" style="4"/>
    <col min="2801" max="2801" width="37.140625" style="4" customWidth="1"/>
    <col min="2802" max="2802" width="6" style="4" customWidth="1"/>
    <col min="2803" max="2803" width="6.85546875" style="4" customWidth="1"/>
    <col min="2804" max="2804" width="8" style="4" customWidth="1"/>
    <col min="2805" max="2805" width="6.42578125" style="4" customWidth="1"/>
    <col min="2806" max="2806" width="5.85546875" style="4" customWidth="1"/>
    <col min="2807" max="2807" width="15.5703125" style="4" customWidth="1"/>
    <col min="2808" max="3056" width="19.85546875" style="4"/>
    <col min="3057" max="3057" width="37.140625" style="4" customWidth="1"/>
    <col min="3058" max="3058" width="6" style="4" customWidth="1"/>
    <col min="3059" max="3059" width="6.85546875" style="4" customWidth="1"/>
    <col min="3060" max="3060" width="8" style="4" customWidth="1"/>
    <col min="3061" max="3061" width="6.42578125" style="4" customWidth="1"/>
    <col min="3062" max="3062" width="5.85546875" style="4" customWidth="1"/>
    <col min="3063" max="3063" width="15.5703125" style="4" customWidth="1"/>
    <col min="3064" max="3312" width="19.85546875" style="4"/>
    <col min="3313" max="3313" width="37.140625" style="4" customWidth="1"/>
    <col min="3314" max="3314" width="6" style="4" customWidth="1"/>
    <col min="3315" max="3315" width="6.85546875" style="4" customWidth="1"/>
    <col min="3316" max="3316" width="8" style="4" customWidth="1"/>
    <col min="3317" max="3317" width="6.42578125" style="4" customWidth="1"/>
    <col min="3318" max="3318" width="5.85546875" style="4" customWidth="1"/>
    <col min="3319" max="3319" width="15.5703125" style="4" customWidth="1"/>
    <col min="3320" max="3568" width="19.85546875" style="4"/>
    <col min="3569" max="3569" width="37.140625" style="4" customWidth="1"/>
    <col min="3570" max="3570" width="6" style="4" customWidth="1"/>
    <col min="3571" max="3571" width="6.85546875" style="4" customWidth="1"/>
    <col min="3572" max="3572" width="8" style="4" customWidth="1"/>
    <col min="3573" max="3573" width="6.42578125" style="4" customWidth="1"/>
    <col min="3574" max="3574" width="5.85546875" style="4" customWidth="1"/>
    <col min="3575" max="3575" width="15.5703125" style="4" customWidth="1"/>
    <col min="3576" max="3824" width="19.85546875" style="4"/>
    <col min="3825" max="3825" width="37.140625" style="4" customWidth="1"/>
    <col min="3826" max="3826" width="6" style="4" customWidth="1"/>
    <col min="3827" max="3827" width="6.85546875" style="4" customWidth="1"/>
    <col min="3828" max="3828" width="8" style="4" customWidth="1"/>
    <col min="3829" max="3829" width="6.42578125" style="4" customWidth="1"/>
    <col min="3830" max="3830" width="5.85546875" style="4" customWidth="1"/>
    <col min="3831" max="3831" width="15.5703125" style="4" customWidth="1"/>
    <col min="3832" max="4080" width="19.85546875" style="4"/>
    <col min="4081" max="4081" width="37.140625" style="4" customWidth="1"/>
    <col min="4082" max="4082" width="6" style="4" customWidth="1"/>
    <col min="4083" max="4083" width="6.85546875" style="4" customWidth="1"/>
    <col min="4084" max="4084" width="8" style="4" customWidth="1"/>
    <col min="4085" max="4085" width="6.42578125" style="4" customWidth="1"/>
    <col min="4086" max="4086" width="5.85546875" style="4" customWidth="1"/>
    <col min="4087" max="4087" width="15.5703125" style="4" customWidth="1"/>
    <col min="4088" max="4336" width="19.85546875" style="4"/>
    <col min="4337" max="4337" width="37.140625" style="4" customWidth="1"/>
    <col min="4338" max="4338" width="6" style="4" customWidth="1"/>
    <col min="4339" max="4339" width="6.85546875" style="4" customWidth="1"/>
    <col min="4340" max="4340" width="8" style="4" customWidth="1"/>
    <col min="4341" max="4341" width="6.42578125" style="4" customWidth="1"/>
    <col min="4342" max="4342" width="5.85546875" style="4" customWidth="1"/>
    <col min="4343" max="4343" width="15.5703125" style="4" customWidth="1"/>
    <col min="4344" max="4592" width="19.85546875" style="4"/>
    <col min="4593" max="4593" width="37.140625" style="4" customWidth="1"/>
    <col min="4594" max="4594" width="6" style="4" customWidth="1"/>
    <col min="4595" max="4595" width="6.85546875" style="4" customWidth="1"/>
    <col min="4596" max="4596" width="8" style="4" customWidth="1"/>
    <col min="4597" max="4597" width="6.42578125" style="4" customWidth="1"/>
    <col min="4598" max="4598" width="5.85546875" style="4" customWidth="1"/>
    <col min="4599" max="4599" width="15.5703125" style="4" customWidth="1"/>
    <col min="4600" max="4848" width="19.85546875" style="4"/>
    <col min="4849" max="4849" width="37.140625" style="4" customWidth="1"/>
    <col min="4850" max="4850" width="6" style="4" customWidth="1"/>
    <col min="4851" max="4851" width="6.85546875" style="4" customWidth="1"/>
    <col min="4852" max="4852" width="8" style="4" customWidth="1"/>
    <col min="4853" max="4853" width="6.42578125" style="4" customWidth="1"/>
    <col min="4854" max="4854" width="5.85546875" style="4" customWidth="1"/>
    <col min="4855" max="4855" width="15.5703125" style="4" customWidth="1"/>
    <col min="4856" max="5104" width="19.85546875" style="4"/>
    <col min="5105" max="5105" width="37.140625" style="4" customWidth="1"/>
    <col min="5106" max="5106" width="6" style="4" customWidth="1"/>
    <col min="5107" max="5107" width="6.85546875" style="4" customWidth="1"/>
    <col min="5108" max="5108" width="8" style="4" customWidth="1"/>
    <col min="5109" max="5109" width="6.42578125" style="4" customWidth="1"/>
    <col min="5110" max="5110" width="5.85546875" style="4" customWidth="1"/>
    <col min="5111" max="5111" width="15.5703125" style="4" customWidth="1"/>
    <col min="5112" max="5360" width="19.85546875" style="4"/>
    <col min="5361" max="5361" width="37.140625" style="4" customWidth="1"/>
    <col min="5362" max="5362" width="6" style="4" customWidth="1"/>
    <col min="5363" max="5363" width="6.85546875" style="4" customWidth="1"/>
    <col min="5364" max="5364" width="8" style="4" customWidth="1"/>
    <col min="5365" max="5365" width="6.42578125" style="4" customWidth="1"/>
    <col min="5366" max="5366" width="5.85546875" style="4" customWidth="1"/>
    <col min="5367" max="5367" width="15.5703125" style="4" customWidth="1"/>
    <col min="5368" max="5616" width="19.85546875" style="4"/>
    <col min="5617" max="5617" width="37.140625" style="4" customWidth="1"/>
    <col min="5618" max="5618" width="6" style="4" customWidth="1"/>
    <col min="5619" max="5619" width="6.85546875" style="4" customWidth="1"/>
    <col min="5620" max="5620" width="8" style="4" customWidth="1"/>
    <col min="5621" max="5621" width="6.42578125" style="4" customWidth="1"/>
    <col min="5622" max="5622" width="5.85546875" style="4" customWidth="1"/>
    <col min="5623" max="5623" width="15.5703125" style="4" customWidth="1"/>
    <col min="5624" max="5872" width="19.85546875" style="4"/>
    <col min="5873" max="5873" width="37.140625" style="4" customWidth="1"/>
    <col min="5874" max="5874" width="6" style="4" customWidth="1"/>
    <col min="5875" max="5875" width="6.85546875" style="4" customWidth="1"/>
    <col min="5876" max="5876" width="8" style="4" customWidth="1"/>
    <col min="5877" max="5877" width="6.42578125" style="4" customWidth="1"/>
    <col min="5878" max="5878" width="5.85546875" style="4" customWidth="1"/>
    <col min="5879" max="5879" width="15.5703125" style="4" customWidth="1"/>
    <col min="5880" max="6128" width="19.85546875" style="4"/>
    <col min="6129" max="6129" width="37.140625" style="4" customWidth="1"/>
    <col min="6130" max="6130" width="6" style="4" customWidth="1"/>
    <col min="6131" max="6131" width="6.85546875" style="4" customWidth="1"/>
    <col min="6132" max="6132" width="8" style="4" customWidth="1"/>
    <col min="6133" max="6133" width="6.42578125" style="4" customWidth="1"/>
    <col min="6134" max="6134" width="5.85546875" style="4" customWidth="1"/>
    <col min="6135" max="6135" width="15.5703125" style="4" customWidth="1"/>
    <col min="6136" max="6384" width="19.85546875" style="4"/>
    <col min="6385" max="6385" width="37.140625" style="4" customWidth="1"/>
    <col min="6386" max="6386" width="6" style="4" customWidth="1"/>
    <col min="6387" max="6387" width="6.85546875" style="4" customWidth="1"/>
    <col min="6388" max="6388" width="8" style="4" customWidth="1"/>
    <col min="6389" max="6389" width="6.42578125" style="4" customWidth="1"/>
    <col min="6390" max="6390" width="5.85546875" style="4" customWidth="1"/>
    <col min="6391" max="6391" width="15.5703125" style="4" customWidth="1"/>
    <col min="6392" max="6640" width="19.85546875" style="4"/>
    <col min="6641" max="6641" width="37.140625" style="4" customWidth="1"/>
    <col min="6642" max="6642" width="6" style="4" customWidth="1"/>
    <col min="6643" max="6643" width="6.85546875" style="4" customWidth="1"/>
    <col min="6644" max="6644" width="8" style="4" customWidth="1"/>
    <col min="6645" max="6645" width="6.42578125" style="4" customWidth="1"/>
    <col min="6646" max="6646" width="5.85546875" style="4" customWidth="1"/>
    <col min="6647" max="6647" width="15.5703125" style="4" customWidth="1"/>
    <col min="6648" max="6896" width="19.85546875" style="4"/>
    <col min="6897" max="6897" width="37.140625" style="4" customWidth="1"/>
    <col min="6898" max="6898" width="6" style="4" customWidth="1"/>
    <col min="6899" max="6899" width="6.85546875" style="4" customWidth="1"/>
    <col min="6900" max="6900" width="8" style="4" customWidth="1"/>
    <col min="6901" max="6901" width="6.42578125" style="4" customWidth="1"/>
    <col min="6902" max="6902" width="5.85546875" style="4" customWidth="1"/>
    <col min="6903" max="6903" width="15.5703125" style="4" customWidth="1"/>
    <col min="6904" max="7152" width="19.85546875" style="4"/>
    <col min="7153" max="7153" width="37.140625" style="4" customWidth="1"/>
    <col min="7154" max="7154" width="6" style="4" customWidth="1"/>
    <col min="7155" max="7155" width="6.85546875" style="4" customWidth="1"/>
    <col min="7156" max="7156" width="8" style="4" customWidth="1"/>
    <col min="7157" max="7157" width="6.42578125" style="4" customWidth="1"/>
    <col min="7158" max="7158" width="5.85546875" style="4" customWidth="1"/>
    <col min="7159" max="7159" width="15.5703125" style="4" customWidth="1"/>
    <col min="7160" max="7408" width="19.85546875" style="4"/>
    <col min="7409" max="7409" width="37.140625" style="4" customWidth="1"/>
    <col min="7410" max="7410" width="6" style="4" customWidth="1"/>
    <col min="7411" max="7411" width="6.85546875" style="4" customWidth="1"/>
    <col min="7412" max="7412" width="8" style="4" customWidth="1"/>
    <col min="7413" max="7413" width="6.42578125" style="4" customWidth="1"/>
    <col min="7414" max="7414" width="5.85546875" style="4" customWidth="1"/>
    <col min="7415" max="7415" width="15.5703125" style="4" customWidth="1"/>
    <col min="7416" max="7664" width="19.85546875" style="4"/>
    <col min="7665" max="7665" width="37.140625" style="4" customWidth="1"/>
    <col min="7666" max="7666" width="6" style="4" customWidth="1"/>
    <col min="7667" max="7667" width="6.85546875" style="4" customWidth="1"/>
    <col min="7668" max="7668" width="8" style="4" customWidth="1"/>
    <col min="7669" max="7669" width="6.42578125" style="4" customWidth="1"/>
    <col min="7670" max="7670" width="5.85546875" style="4" customWidth="1"/>
    <col min="7671" max="7671" width="15.5703125" style="4" customWidth="1"/>
    <col min="7672" max="7920" width="19.85546875" style="4"/>
    <col min="7921" max="7921" width="37.140625" style="4" customWidth="1"/>
    <col min="7922" max="7922" width="6" style="4" customWidth="1"/>
    <col min="7923" max="7923" width="6.85546875" style="4" customWidth="1"/>
    <col min="7924" max="7924" width="8" style="4" customWidth="1"/>
    <col min="7925" max="7925" width="6.42578125" style="4" customWidth="1"/>
    <col min="7926" max="7926" width="5.85546875" style="4" customWidth="1"/>
    <col min="7927" max="7927" width="15.5703125" style="4" customWidth="1"/>
    <col min="7928" max="8176" width="19.85546875" style="4"/>
    <col min="8177" max="8177" width="37.140625" style="4" customWidth="1"/>
    <col min="8178" max="8178" width="6" style="4" customWidth="1"/>
    <col min="8179" max="8179" width="6.85546875" style="4" customWidth="1"/>
    <col min="8180" max="8180" width="8" style="4" customWidth="1"/>
    <col min="8181" max="8181" width="6.42578125" style="4" customWidth="1"/>
    <col min="8182" max="8182" width="5.85546875" style="4" customWidth="1"/>
    <col min="8183" max="8183" width="15.5703125" style="4" customWidth="1"/>
    <col min="8184" max="8432" width="19.85546875" style="4"/>
    <col min="8433" max="8433" width="37.140625" style="4" customWidth="1"/>
    <col min="8434" max="8434" width="6" style="4" customWidth="1"/>
    <col min="8435" max="8435" width="6.85546875" style="4" customWidth="1"/>
    <col min="8436" max="8436" width="8" style="4" customWidth="1"/>
    <col min="8437" max="8437" width="6.42578125" style="4" customWidth="1"/>
    <col min="8438" max="8438" width="5.85546875" style="4" customWidth="1"/>
    <col min="8439" max="8439" width="15.5703125" style="4" customWidth="1"/>
    <col min="8440" max="8688" width="19.85546875" style="4"/>
    <col min="8689" max="8689" width="37.140625" style="4" customWidth="1"/>
    <col min="8690" max="8690" width="6" style="4" customWidth="1"/>
    <col min="8691" max="8691" width="6.85546875" style="4" customWidth="1"/>
    <col min="8692" max="8692" width="8" style="4" customWidth="1"/>
    <col min="8693" max="8693" width="6.42578125" style="4" customWidth="1"/>
    <col min="8694" max="8694" width="5.85546875" style="4" customWidth="1"/>
    <col min="8695" max="8695" width="15.5703125" style="4" customWidth="1"/>
    <col min="8696" max="8944" width="19.85546875" style="4"/>
    <col min="8945" max="8945" width="37.140625" style="4" customWidth="1"/>
    <col min="8946" max="8946" width="6" style="4" customWidth="1"/>
    <col min="8947" max="8947" width="6.85546875" style="4" customWidth="1"/>
    <col min="8948" max="8948" width="8" style="4" customWidth="1"/>
    <col min="8949" max="8949" width="6.42578125" style="4" customWidth="1"/>
    <col min="8950" max="8950" width="5.85546875" style="4" customWidth="1"/>
    <col min="8951" max="8951" width="15.5703125" style="4" customWidth="1"/>
    <col min="8952" max="9200" width="19.85546875" style="4"/>
    <col min="9201" max="9201" width="37.140625" style="4" customWidth="1"/>
    <col min="9202" max="9202" width="6" style="4" customWidth="1"/>
    <col min="9203" max="9203" width="6.85546875" style="4" customWidth="1"/>
    <col min="9204" max="9204" width="8" style="4" customWidth="1"/>
    <col min="9205" max="9205" width="6.42578125" style="4" customWidth="1"/>
    <col min="9206" max="9206" width="5.85546875" style="4" customWidth="1"/>
    <col min="9207" max="9207" width="15.5703125" style="4" customWidth="1"/>
    <col min="9208" max="9456" width="19.85546875" style="4"/>
    <col min="9457" max="9457" width="37.140625" style="4" customWidth="1"/>
    <col min="9458" max="9458" width="6" style="4" customWidth="1"/>
    <col min="9459" max="9459" width="6.85546875" style="4" customWidth="1"/>
    <col min="9460" max="9460" width="8" style="4" customWidth="1"/>
    <col min="9461" max="9461" width="6.42578125" style="4" customWidth="1"/>
    <col min="9462" max="9462" width="5.85546875" style="4" customWidth="1"/>
    <col min="9463" max="9463" width="15.5703125" style="4" customWidth="1"/>
    <col min="9464" max="9712" width="19.85546875" style="4"/>
    <col min="9713" max="9713" width="37.140625" style="4" customWidth="1"/>
    <col min="9714" max="9714" width="6" style="4" customWidth="1"/>
    <col min="9715" max="9715" width="6.85546875" style="4" customWidth="1"/>
    <col min="9716" max="9716" width="8" style="4" customWidth="1"/>
    <col min="9717" max="9717" width="6.42578125" style="4" customWidth="1"/>
    <col min="9718" max="9718" width="5.85546875" style="4" customWidth="1"/>
    <col min="9719" max="9719" width="15.5703125" style="4" customWidth="1"/>
    <col min="9720" max="9968" width="19.85546875" style="4"/>
    <col min="9969" max="9969" width="37.140625" style="4" customWidth="1"/>
    <col min="9970" max="9970" width="6" style="4" customWidth="1"/>
    <col min="9971" max="9971" width="6.85546875" style="4" customWidth="1"/>
    <col min="9972" max="9972" width="8" style="4" customWidth="1"/>
    <col min="9973" max="9973" width="6.42578125" style="4" customWidth="1"/>
    <col min="9974" max="9974" width="5.85546875" style="4" customWidth="1"/>
    <col min="9975" max="9975" width="15.5703125" style="4" customWidth="1"/>
    <col min="9976" max="10224" width="19.85546875" style="4"/>
    <col min="10225" max="10225" width="37.140625" style="4" customWidth="1"/>
    <col min="10226" max="10226" width="6" style="4" customWidth="1"/>
    <col min="10227" max="10227" width="6.85546875" style="4" customWidth="1"/>
    <col min="10228" max="10228" width="8" style="4" customWidth="1"/>
    <col min="10229" max="10229" width="6.42578125" style="4" customWidth="1"/>
    <col min="10230" max="10230" width="5.85546875" style="4" customWidth="1"/>
    <col min="10231" max="10231" width="15.5703125" style="4" customWidth="1"/>
    <col min="10232" max="10480" width="19.85546875" style="4"/>
    <col min="10481" max="10481" width="37.140625" style="4" customWidth="1"/>
    <col min="10482" max="10482" width="6" style="4" customWidth="1"/>
    <col min="10483" max="10483" width="6.85546875" style="4" customWidth="1"/>
    <col min="10484" max="10484" width="8" style="4" customWidth="1"/>
    <col min="10485" max="10485" width="6.42578125" style="4" customWidth="1"/>
    <col min="10486" max="10486" width="5.85546875" style="4" customWidth="1"/>
    <col min="10487" max="10487" width="15.5703125" style="4" customWidth="1"/>
    <col min="10488" max="10736" width="19.85546875" style="4"/>
    <col min="10737" max="10737" width="37.140625" style="4" customWidth="1"/>
    <col min="10738" max="10738" width="6" style="4" customWidth="1"/>
    <col min="10739" max="10739" width="6.85546875" style="4" customWidth="1"/>
    <col min="10740" max="10740" width="8" style="4" customWidth="1"/>
    <col min="10741" max="10741" width="6.42578125" style="4" customWidth="1"/>
    <col min="10742" max="10742" width="5.85546875" style="4" customWidth="1"/>
    <col min="10743" max="10743" width="15.5703125" style="4" customWidth="1"/>
    <col min="10744" max="10992" width="19.85546875" style="4"/>
    <col min="10993" max="10993" width="37.140625" style="4" customWidth="1"/>
    <col min="10994" max="10994" width="6" style="4" customWidth="1"/>
    <col min="10995" max="10995" width="6.85546875" style="4" customWidth="1"/>
    <col min="10996" max="10996" width="8" style="4" customWidth="1"/>
    <col min="10997" max="10997" width="6.42578125" style="4" customWidth="1"/>
    <col min="10998" max="10998" width="5.85546875" style="4" customWidth="1"/>
    <col min="10999" max="10999" width="15.5703125" style="4" customWidth="1"/>
    <col min="11000" max="11248" width="19.85546875" style="4"/>
    <col min="11249" max="11249" width="37.140625" style="4" customWidth="1"/>
    <col min="11250" max="11250" width="6" style="4" customWidth="1"/>
    <col min="11251" max="11251" width="6.85546875" style="4" customWidth="1"/>
    <col min="11252" max="11252" width="8" style="4" customWidth="1"/>
    <col min="11253" max="11253" width="6.42578125" style="4" customWidth="1"/>
    <col min="11254" max="11254" width="5.85546875" style="4" customWidth="1"/>
    <col min="11255" max="11255" width="15.5703125" style="4" customWidth="1"/>
    <col min="11256" max="11504" width="19.85546875" style="4"/>
    <col min="11505" max="11505" width="37.140625" style="4" customWidth="1"/>
    <col min="11506" max="11506" width="6" style="4" customWidth="1"/>
    <col min="11507" max="11507" width="6.85546875" style="4" customWidth="1"/>
    <col min="11508" max="11508" width="8" style="4" customWidth="1"/>
    <col min="11509" max="11509" width="6.42578125" style="4" customWidth="1"/>
    <col min="11510" max="11510" width="5.85546875" style="4" customWidth="1"/>
    <col min="11511" max="11511" width="15.5703125" style="4" customWidth="1"/>
    <col min="11512" max="11760" width="19.85546875" style="4"/>
    <col min="11761" max="11761" width="37.140625" style="4" customWidth="1"/>
    <col min="11762" max="11762" width="6" style="4" customWidth="1"/>
    <col min="11763" max="11763" width="6.85546875" style="4" customWidth="1"/>
    <col min="11764" max="11764" width="8" style="4" customWidth="1"/>
    <col min="11765" max="11765" width="6.42578125" style="4" customWidth="1"/>
    <col min="11766" max="11766" width="5.85546875" style="4" customWidth="1"/>
    <col min="11767" max="11767" width="15.5703125" style="4" customWidth="1"/>
    <col min="11768" max="12016" width="19.85546875" style="4"/>
    <col min="12017" max="12017" width="37.140625" style="4" customWidth="1"/>
    <col min="12018" max="12018" width="6" style="4" customWidth="1"/>
    <col min="12019" max="12019" width="6.85546875" style="4" customWidth="1"/>
    <col min="12020" max="12020" width="8" style="4" customWidth="1"/>
    <col min="12021" max="12021" width="6.42578125" style="4" customWidth="1"/>
    <col min="12022" max="12022" width="5.85546875" style="4" customWidth="1"/>
    <col min="12023" max="12023" width="15.5703125" style="4" customWidth="1"/>
    <col min="12024" max="12272" width="19.85546875" style="4"/>
    <col min="12273" max="12273" width="37.140625" style="4" customWidth="1"/>
    <col min="12274" max="12274" width="6" style="4" customWidth="1"/>
    <col min="12275" max="12275" width="6.85546875" style="4" customWidth="1"/>
    <col min="12276" max="12276" width="8" style="4" customWidth="1"/>
    <col min="12277" max="12277" width="6.42578125" style="4" customWidth="1"/>
    <col min="12278" max="12278" width="5.85546875" style="4" customWidth="1"/>
    <col min="12279" max="12279" width="15.5703125" style="4" customWidth="1"/>
    <col min="12280" max="12528" width="19.85546875" style="4"/>
    <col min="12529" max="12529" width="37.140625" style="4" customWidth="1"/>
    <col min="12530" max="12530" width="6" style="4" customWidth="1"/>
    <col min="12531" max="12531" width="6.85546875" style="4" customWidth="1"/>
    <col min="12532" max="12532" width="8" style="4" customWidth="1"/>
    <col min="12533" max="12533" width="6.42578125" style="4" customWidth="1"/>
    <col min="12534" max="12534" width="5.85546875" style="4" customWidth="1"/>
    <col min="12535" max="12535" width="15.5703125" style="4" customWidth="1"/>
    <col min="12536" max="12784" width="19.85546875" style="4"/>
    <col min="12785" max="12785" width="37.140625" style="4" customWidth="1"/>
    <col min="12786" max="12786" width="6" style="4" customWidth="1"/>
    <col min="12787" max="12787" width="6.85546875" style="4" customWidth="1"/>
    <col min="12788" max="12788" width="8" style="4" customWidth="1"/>
    <col min="12789" max="12789" width="6.42578125" style="4" customWidth="1"/>
    <col min="12790" max="12790" width="5.85546875" style="4" customWidth="1"/>
    <col min="12791" max="12791" width="15.5703125" style="4" customWidth="1"/>
    <col min="12792" max="13040" width="19.85546875" style="4"/>
    <col min="13041" max="13041" width="37.140625" style="4" customWidth="1"/>
    <col min="13042" max="13042" width="6" style="4" customWidth="1"/>
    <col min="13043" max="13043" width="6.85546875" style="4" customWidth="1"/>
    <col min="13044" max="13044" width="8" style="4" customWidth="1"/>
    <col min="13045" max="13045" width="6.42578125" style="4" customWidth="1"/>
    <col min="13046" max="13046" width="5.85546875" style="4" customWidth="1"/>
    <col min="13047" max="13047" width="15.5703125" style="4" customWidth="1"/>
    <col min="13048" max="13296" width="19.85546875" style="4"/>
    <col min="13297" max="13297" width="37.140625" style="4" customWidth="1"/>
    <col min="13298" max="13298" width="6" style="4" customWidth="1"/>
    <col min="13299" max="13299" width="6.85546875" style="4" customWidth="1"/>
    <col min="13300" max="13300" width="8" style="4" customWidth="1"/>
    <col min="13301" max="13301" width="6.42578125" style="4" customWidth="1"/>
    <col min="13302" max="13302" width="5.85546875" style="4" customWidth="1"/>
    <col min="13303" max="13303" width="15.5703125" style="4" customWidth="1"/>
    <col min="13304" max="13552" width="19.85546875" style="4"/>
    <col min="13553" max="13553" width="37.140625" style="4" customWidth="1"/>
    <col min="13554" max="13554" width="6" style="4" customWidth="1"/>
    <col min="13555" max="13555" width="6.85546875" style="4" customWidth="1"/>
    <col min="13556" max="13556" width="8" style="4" customWidth="1"/>
    <col min="13557" max="13557" width="6.42578125" style="4" customWidth="1"/>
    <col min="13558" max="13558" width="5.85546875" style="4" customWidth="1"/>
    <col min="13559" max="13559" width="15.5703125" style="4" customWidth="1"/>
    <col min="13560" max="13808" width="19.85546875" style="4"/>
    <col min="13809" max="13809" width="37.140625" style="4" customWidth="1"/>
    <col min="13810" max="13810" width="6" style="4" customWidth="1"/>
    <col min="13811" max="13811" width="6.85546875" style="4" customWidth="1"/>
    <col min="13812" max="13812" width="8" style="4" customWidth="1"/>
    <col min="13813" max="13813" width="6.42578125" style="4" customWidth="1"/>
    <col min="13814" max="13814" width="5.85546875" style="4" customWidth="1"/>
    <col min="13815" max="13815" width="15.5703125" style="4" customWidth="1"/>
    <col min="13816" max="14064" width="19.85546875" style="4"/>
    <col min="14065" max="14065" width="37.140625" style="4" customWidth="1"/>
    <col min="14066" max="14066" width="6" style="4" customWidth="1"/>
    <col min="14067" max="14067" width="6.85546875" style="4" customWidth="1"/>
    <col min="14068" max="14068" width="8" style="4" customWidth="1"/>
    <col min="14069" max="14069" width="6.42578125" style="4" customWidth="1"/>
    <col min="14070" max="14070" width="5.85546875" style="4" customWidth="1"/>
    <col min="14071" max="14071" width="15.5703125" style="4" customWidth="1"/>
    <col min="14072" max="14320" width="19.85546875" style="4"/>
    <col min="14321" max="14321" width="37.140625" style="4" customWidth="1"/>
    <col min="14322" max="14322" width="6" style="4" customWidth="1"/>
    <col min="14323" max="14323" width="6.85546875" style="4" customWidth="1"/>
    <col min="14324" max="14324" width="8" style="4" customWidth="1"/>
    <col min="14325" max="14325" width="6.42578125" style="4" customWidth="1"/>
    <col min="14326" max="14326" width="5.85546875" style="4" customWidth="1"/>
    <col min="14327" max="14327" width="15.5703125" style="4" customWidth="1"/>
    <col min="14328" max="14576" width="19.85546875" style="4"/>
    <col min="14577" max="14577" width="37.140625" style="4" customWidth="1"/>
    <col min="14578" max="14578" width="6" style="4" customWidth="1"/>
    <col min="14579" max="14579" width="6.85546875" style="4" customWidth="1"/>
    <col min="14580" max="14580" width="8" style="4" customWidth="1"/>
    <col min="14581" max="14581" width="6.42578125" style="4" customWidth="1"/>
    <col min="14582" max="14582" width="5.85546875" style="4" customWidth="1"/>
    <col min="14583" max="14583" width="15.5703125" style="4" customWidth="1"/>
    <col min="14584" max="14832" width="19.85546875" style="4"/>
    <col min="14833" max="14833" width="37.140625" style="4" customWidth="1"/>
    <col min="14834" max="14834" width="6" style="4" customWidth="1"/>
    <col min="14835" max="14835" width="6.85546875" style="4" customWidth="1"/>
    <col min="14836" max="14836" width="8" style="4" customWidth="1"/>
    <col min="14837" max="14837" width="6.42578125" style="4" customWidth="1"/>
    <col min="14838" max="14838" width="5.85546875" style="4" customWidth="1"/>
    <col min="14839" max="14839" width="15.5703125" style="4" customWidth="1"/>
    <col min="14840" max="15088" width="19.85546875" style="4"/>
    <col min="15089" max="15089" width="37.140625" style="4" customWidth="1"/>
    <col min="15090" max="15090" width="6" style="4" customWidth="1"/>
    <col min="15091" max="15091" width="6.85546875" style="4" customWidth="1"/>
    <col min="15092" max="15092" width="8" style="4" customWidth="1"/>
    <col min="15093" max="15093" width="6.42578125" style="4" customWidth="1"/>
    <col min="15094" max="15094" width="5.85546875" style="4" customWidth="1"/>
    <col min="15095" max="15095" width="15.5703125" style="4" customWidth="1"/>
    <col min="15096" max="15344" width="19.85546875" style="4"/>
    <col min="15345" max="15345" width="37.140625" style="4" customWidth="1"/>
    <col min="15346" max="15346" width="6" style="4" customWidth="1"/>
    <col min="15347" max="15347" width="6.85546875" style="4" customWidth="1"/>
    <col min="15348" max="15348" width="8" style="4" customWidth="1"/>
    <col min="15349" max="15349" width="6.42578125" style="4" customWidth="1"/>
    <col min="15350" max="15350" width="5.85546875" style="4" customWidth="1"/>
    <col min="15351" max="15351" width="15.5703125" style="4" customWidth="1"/>
    <col min="15352" max="15600" width="19.85546875" style="4"/>
    <col min="15601" max="15601" width="37.140625" style="4" customWidth="1"/>
    <col min="15602" max="15602" width="6" style="4" customWidth="1"/>
    <col min="15603" max="15603" width="6.85546875" style="4" customWidth="1"/>
    <col min="15604" max="15604" width="8" style="4" customWidth="1"/>
    <col min="15605" max="15605" width="6.42578125" style="4" customWidth="1"/>
    <col min="15606" max="15606" width="5.85546875" style="4" customWidth="1"/>
    <col min="15607" max="15607" width="15.5703125" style="4" customWidth="1"/>
    <col min="15608" max="15856" width="19.85546875" style="4"/>
    <col min="15857" max="15857" width="37.140625" style="4" customWidth="1"/>
    <col min="15858" max="15858" width="6" style="4" customWidth="1"/>
    <col min="15859" max="15859" width="6.85546875" style="4" customWidth="1"/>
    <col min="15860" max="15860" width="8" style="4" customWidth="1"/>
    <col min="15861" max="15861" width="6.42578125" style="4" customWidth="1"/>
    <col min="15862" max="15862" width="5.85546875" style="4" customWidth="1"/>
    <col min="15863" max="15863" width="15.5703125" style="4" customWidth="1"/>
    <col min="15864" max="16112" width="19.85546875" style="4"/>
    <col min="16113" max="16113" width="37.140625" style="4" customWidth="1"/>
    <col min="16114" max="16114" width="6" style="4" customWidth="1"/>
    <col min="16115" max="16115" width="6.85546875" style="4" customWidth="1"/>
    <col min="16116" max="16116" width="8" style="4" customWidth="1"/>
    <col min="16117" max="16117" width="6.42578125" style="4" customWidth="1"/>
    <col min="16118" max="16118" width="5.85546875" style="4" customWidth="1"/>
    <col min="16119" max="16119" width="15.5703125" style="4" customWidth="1"/>
    <col min="16120" max="16384" width="19.85546875" style="4"/>
  </cols>
  <sheetData>
    <row r="1" spans="1:10">
      <c r="A1" s="53" t="s">
        <v>29</v>
      </c>
      <c r="B1" s="53"/>
      <c r="C1" s="53"/>
      <c r="D1" s="53"/>
      <c r="E1" s="53"/>
      <c r="F1" s="53"/>
      <c r="G1" s="53"/>
      <c r="H1" s="53"/>
    </row>
    <row r="2" spans="1:10">
      <c r="A2" s="53" t="s">
        <v>120</v>
      </c>
      <c r="B2" s="54"/>
      <c r="C2" s="54"/>
      <c r="D2" s="54"/>
      <c r="E2" s="54"/>
      <c r="F2" s="54"/>
      <c r="G2" s="54"/>
      <c r="H2" s="54"/>
    </row>
    <row r="3" spans="1:10">
      <c r="A3" s="53" t="s">
        <v>0</v>
      </c>
      <c r="B3" s="53"/>
      <c r="C3" s="53"/>
      <c r="D3" s="53"/>
      <c r="E3" s="53"/>
      <c r="F3" s="53"/>
      <c r="G3" s="53"/>
      <c r="H3" s="53"/>
    </row>
    <row r="4" spans="1:10">
      <c r="A4" s="53" t="s">
        <v>181</v>
      </c>
      <c r="B4" s="53"/>
      <c r="C4" s="53"/>
      <c r="D4" s="53"/>
      <c r="E4" s="53"/>
      <c r="F4" s="53"/>
      <c r="G4" s="53"/>
      <c r="H4" s="53"/>
    </row>
    <row r="5" spans="1:10">
      <c r="A5" s="20"/>
      <c r="B5" s="20"/>
      <c r="C5" s="20"/>
      <c r="D5" s="20"/>
      <c r="E5" s="20"/>
      <c r="F5" s="28"/>
      <c r="G5" s="28"/>
      <c r="H5" s="20"/>
    </row>
    <row r="6" spans="1:10" ht="57.75" customHeight="1">
      <c r="A6" s="52" t="s">
        <v>121</v>
      </c>
      <c r="B6" s="52"/>
      <c r="C6" s="52"/>
      <c r="D6" s="52"/>
      <c r="E6" s="52"/>
      <c r="F6" s="52"/>
      <c r="G6" s="52"/>
      <c r="H6" s="52"/>
    </row>
    <row r="7" spans="1:10">
      <c r="A7" s="1"/>
      <c r="B7" s="1"/>
      <c r="C7" s="1"/>
      <c r="D7" s="1"/>
      <c r="E7" s="1"/>
      <c r="F7" s="1"/>
      <c r="G7" s="1"/>
      <c r="H7" s="1"/>
      <c r="J7" s="4">
        <v>18</v>
      </c>
    </row>
    <row r="8" spans="1:10">
      <c r="A8" s="2"/>
      <c r="B8" s="2"/>
      <c r="C8" s="2"/>
      <c r="D8" s="2"/>
      <c r="E8" s="2"/>
      <c r="F8" s="2" t="s">
        <v>5</v>
      </c>
      <c r="G8" s="2" t="s">
        <v>5</v>
      </c>
      <c r="H8" s="2" t="s">
        <v>5</v>
      </c>
    </row>
    <row r="9" spans="1:10" customFormat="1" ht="15">
      <c r="A9" s="50" t="s">
        <v>1</v>
      </c>
      <c r="B9" s="50" t="s">
        <v>95</v>
      </c>
      <c r="C9" s="50" t="s">
        <v>96</v>
      </c>
      <c r="D9" s="50" t="s">
        <v>97</v>
      </c>
      <c r="E9" s="50" t="s">
        <v>98</v>
      </c>
      <c r="F9" s="50" t="s">
        <v>99</v>
      </c>
      <c r="G9" s="50" t="s">
        <v>125</v>
      </c>
      <c r="H9" s="50" t="s">
        <v>126</v>
      </c>
    </row>
    <row r="10" spans="1:10" customFormat="1" ht="15">
      <c r="A10" s="51"/>
      <c r="B10" s="51"/>
      <c r="C10" s="51"/>
      <c r="D10" s="51"/>
      <c r="E10" s="51"/>
      <c r="F10" s="51"/>
      <c r="G10" s="51"/>
      <c r="H10" s="51"/>
    </row>
    <row r="11" spans="1:10" customFormat="1" ht="1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9</v>
      </c>
      <c r="G11" s="21">
        <v>9</v>
      </c>
      <c r="H11" s="21">
        <v>9</v>
      </c>
    </row>
    <row r="12" spans="1:10" customFormat="1" ht="25.5">
      <c r="A12" s="6" t="s">
        <v>30</v>
      </c>
      <c r="B12" s="6" t="s">
        <v>2</v>
      </c>
      <c r="C12" s="18"/>
      <c r="D12" s="18"/>
      <c r="E12" s="18"/>
      <c r="F12" s="19">
        <v>18847451.5</v>
      </c>
      <c r="G12" s="19">
        <v>21334211.710000001</v>
      </c>
      <c r="H12" s="19">
        <f>G12-F12</f>
        <v>2486760.2100000009</v>
      </c>
      <c r="J12" s="27"/>
    </row>
    <row r="13" spans="1:10" customFormat="1" ht="15">
      <c r="A13" s="18" t="s">
        <v>100</v>
      </c>
      <c r="B13" s="6" t="s">
        <v>2</v>
      </c>
      <c r="C13" s="37" t="s">
        <v>155</v>
      </c>
      <c r="D13" s="18"/>
      <c r="E13" s="18"/>
      <c r="F13" s="19">
        <v>5846240.7800000003</v>
      </c>
      <c r="G13" s="19">
        <v>5581240.7800000003</v>
      </c>
      <c r="H13" s="38">
        <f>G13-F13</f>
        <v>-265000</v>
      </c>
    </row>
    <row r="14" spans="1:10" customFormat="1" ht="63.75">
      <c r="A14" s="7" t="s">
        <v>31</v>
      </c>
      <c r="B14" s="7" t="s">
        <v>2</v>
      </c>
      <c r="C14" s="7" t="s">
        <v>78</v>
      </c>
      <c r="D14" s="13"/>
      <c r="E14" s="13"/>
      <c r="F14" s="14">
        <f>F15</f>
        <v>126000</v>
      </c>
      <c r="G14" s="14">
        <f>G15</f>
        <v>126000</v>
      </c>
      <c r="H14" s="38">
        <f t="shared" ref="H14:H80" si="0">G14-F14</f>
        <v>0</v>
      </c>
      <c r="J14" s="22"/>
    </row>
    <row r="15" spans="1:10" customFormat="1" ht="25.5">
      <c r="A15" s="8" t="s">
        <v>32</v>
      </c>
      <c r="B15" s="8" t="s">
        <v>2</v>
      </c>
      <c r="C15" s="8" t="s">
        <v>78</v>
      </c>
      <c r="D15" s="8" t="s">
        <v>6</v>
      </c>
      <c r="E15" s="15"/>
      <c r="F15" s="16">
        <f>F16</f>
        <v>126000</v>
      </c>
      <c r="G15" s="16">
        <f>G16</f>
        <v>126000</v>
      </c>
      <c r="H15" s="38">
        <f t="shared" si="0"/>
        <v>0</v>
      </c>
    </row>
    <row r="16" spans="1:10" customFormat="1" ht="63.75">
      <c r="A16" s="9" t="s">
        <v>33</v>
      </c>
      <c r="B16" s="8" t="s">
        <v>2</v>
      </c>
      <c r="C16" s="8" t="s">
        <v>78</v>
      </c>
      <c r="D16" s="8" t="s">
        <v>6</v>
      </c>
      <c r="E16" s="8" t="s">
        <v>79</v>
      </c>
      <c r="F16" s="16">
        <v>126000</v>
      </c>
      <c r="G16" s="16">
        <v>126000</v>
      </c>
      <c r="H16" s="38">
        <f t="shared" si="0"/>
        <v>0</v>
      </c>
    </row>
    <row r="17" spans="1:10" customFormat="1" ht="76.5">
      <c r="A17" s="7" t="s">
        <v>34</v>
      </c>
      <c r="B17" s="7" t="s">
        <v>2</v>
      </c>
      <c r="C17" s="7" t="s">
        <v>80</v>
      </c>
      <c r="D17" s="13"/>
      <c r="E17" s="13"/>
      <c r="F17" s="14">
        <v>5620240.7800000003</v>
      </c>
      <c r="G17" s="14">
        <v>5302824.78</v>
      </c>
      <c r="H17" s="38">
        <f t="shared" si="0"/>
        <v>-317416</v>
      </c>
    </row>
    <row r="18" spans="1:10" customFormat="1" ht="15">
      <c r="A18" s="34" t="s">
        <v>142</v>
      </c>
      <c r="B18" s="7"/>
      <c r="C18" s="35" t="s">
        <v>80</v>
      </c>
      <c r="D18" s="35" t="s">
        <v>143</v>
      </c>
      <c r="E18" s="35"/>
      <c r="F18" s="36" t="s">
        <v>175</v>
      </c>
      <c r="G18" s="36" t="s">
        <v>176</v>
      </c>
      <c r="H18" s="38">
        <f t="shared" si="0"/>
        <v>-317416</v>
      </c>
    </row>
    <row r="19" spans="1:10" customFormat="1" ht="15">
      <c r="A19" s="8" t="s">
        <v>35</v>
      </c>
      <c r="B19" s="8" t="s">
        <v>2</v>
      </c>
      <c r="C19" s="30" t="s">
        <v>80</v>
      </c>
      <c r="D19" s="30" t="s">
        <v>7</v>
      </c>
      <c r="E19" s="30"/>
      <c r="F19" s="31" t="s">
        <v>177</v>
      </c>
      <c r="G19" s="31" t="s">
        <v>178</v>
      </c>
      <c r="H19" s="38">
        <f t="shared" si="0"/>
        <v>-317416</v>
      </c>
    </row>
    <row r="20" spans="1:10" customFormat="1" ht="15">
      <c r="A20" s="9" t="s">
        <v>36</v>
      </c>
      <c r="B20" s="8" t="s">
        <v>2</v>
      </c>
      <c r="C20" s="8" t="s">
        <v>80</v>
      </c>
      <c r="D20" s="8" t="s">
        <v>7</v>
      </c>
      <c r="E20" s="8" t="s">
        <v>3</v>
      </c>
      <c r="F20" s="16">
        <v>937378.5</v>
      </c>
      <c r="G20" s="16">
        <v>937388.5</v>
      </c>
      <c r="H20" s="38">
        <f t="shared" si="0"/>
        <v>10</v>
      </c>
    </row>
    <row r="21" spans="1:10" customFormat="1" ht="15">
      <c r="A21" s="10" t="s">
        <v>37</v>
      </c>
      <c r="B21" s="8" t="s">
        <v>2</v>
      </c>
      <c r="C21" s="8" t="s">
        <v>80</v>
      </c>
      <c r="D21" s="8" t="s">
        <v>7</v>
      </c>
      <c r="E21" s="8">
        <v>244</v>
      </c>
      <c r="F21" s="16">
        <v>800000</v>
      </c>
      <c r="G21" s="16">
        <v>98074</v>
      </c>
      <c r="H21" s="38">
        <f t="shared" si="0"/>
        <v>-701926</v>
      </c>
      <c r="J21" s="22"/>
    </row>
    <row r="22" spans="1:10" customFormat="1" ht="15">
      <c r="A22" s="9" t="s">
        <v>38</v>
      </c>
      <c r="B22" s="8" t="s">
        <v>2</v>
      </c>
      <c r="C22" s="8" t="s">
        <v>80</v>
      </c>
      <c r="D22" s="8" t="s">
        <v>7</v>
      </c>
      <c r="E22" s="8" t="s">
        <v>28</v>
      </c>
      <c r="F22" s="16">
        <v>81070.47</v>
      </c>
      <c r="G22" s="16">
        <v>461070.47</v>
      </c>
      <c r="H22" s="38">
        <f t="shared" si="0"/>
        <v>380000</v>
      </c>
      <c r="I22" s="22"/>
    </row>
    <row r="23" spans="1:10" customFormat="1" ht="15">
      <c r="A23" s="9" t="s">
        <v>39</v>
      </c>
      <c r="B23" s="8" t="s">
        <v>2</v>
      </c>
      <c r="C23" s="8" t="s">
        <v>80</v>
      </c>
      <c r="D23" s="8" t="s">
        <v>7</v>
      </c>
      <c r="E23" s="8" t="s">
        <v>81</v>
      </c>
      <c r="F23" s="16">
        <v>500</v>
      </c>
      <c r="G23" s="16">
        <v>5000</v>
      </c>
      <c r="H23" s="38">
        <f t="shared" si="0"/>
        <v>4500</v>
      </c>
    </row>
    <row r="24" spans="1:10" customFormat="1" ht="25.5">
      <c r="A24" s="8" t="s">
        <v>40</v>
      </c>
      <c r="B24" s="8" t="s">
        <v>2</v>
      </c>
      <c r="C24" s="8" t="s">
        <v>80</v>
      </c>
      <c r="D24" s="8" t="s">
        <v>21</v>
      </c>
      <c r="E24" s="15"/>
      <c r="F24" s="16">
        <f>F25+F26</f>
        <v>1090233</v>
      </c>
      <c r="G24" s="16">
        <f>G25+G26</f>
        <v>1090233</v>
      </c>
      <c r="H24" s="38">
        <f t="shared" si="0"/>
        <v>0</v>
      </c>
    </row>
    <row r="25" spans="1:10" customFormat="1" ht="25.5">
      <c r="A25" s="9" t="s">
        <v>41</v>
      </c>
      <c r="B25" s="8" t="s">
        <v>2</v>
      </c>
      <c r="C25" s="8" t="s">
        <v>80</v>
      </c>
      <c r="D25" s="8" t="s">
        <v>21</v>
      </c>
      <c r="E25" s="8" t="s">
        <v>17</v>
      </c>
      <c r="F25" s="16">
        <v>837352</v>
      </c>
      <c r="G25" s="16">
        <v>837352</v>
      </c>
      <c r="H25" s="38">
        <f t="shared" si="0"/>
        <v>0</v>
      </c>
    </row>
    <row r="26" spans="1:10" customFormat="1" ht="51">
      <c r="A26" s="9" t="s">
        <v>42</v>
      </c>
      <c r="B26" s="8" t="s">
        <v>2</v>
      </c>
      <c r="C26" s="8" t="s">
        <v>80</v>
      </c>
      <c r="D26" s="8" t="s">
        <v>21</v>
      </c>
      <c r="E26" s="8" t="s">
        <v>18</v>
      </c>
      <c r="F26" s="16">
        <v>252881</v>
      </c>
      <c r="G26" s="16">
        <v>252881</v>
      </c>
      <c r="H26" s="38">
        <f t="shared" si="0"/>
        <v>0</v>
      </c>
    </row>
    <row r="27" spans="1:10" customFormat="1" ht="15">
      <c r="A27" s="8" t="s">
        <v>43</v>
      </c>
      <c r="B27" s="8" t="s">
        <v>2</v>
      </c>
      <c r="C27" s="8" t="s">
        <v>80</v>
      </c>
      <c r="D27" s="8" t="s">
        <v>22</v>
      </c>
      <c r="E27" s="15"/>
      <c r="F27" s="16">
        <f>F28+F29</f>
        <v>1976204.81</v>
      </c>
      <c r="G27" s="16">
        <f>G28+G29</f>
        <v>1976204.81</v>
      </c>
      <c r="H27" s="38">
        <f t="shared" si="0"/>
        <v>0</v>
      </c>
    </row>
    <row r="28" spans="1:10" customFormat="1" ht="25.5">
      <c r="A28" s="9" t="s">
        <v>41</v>
      </c>
      <c r="B28" s="8" t="s">
        <v>2</v>
      </c>
      <c r="C28" s="8" t="s">
        <v>80</v>
      </c>
      <c r="D28" s="8" t="s">
        <v>22</v>
      </c>
      <c r="E28" s="8" t="s">
        <v>17</v>
      </c>
      <c r="F28" s="16">
        <v>1517822.81</v>
      </c>
      <c r="G28" s="16">
        <v>1517822.81</v>
      </c>
      <c r="H28" s="38">
        <f t="shared" si="0"/>
        <v>0</v>
      </c>
    </row>
    <row r="29" spans="1:10" customFormat="1" ht="51">
      <c r="A29" s="9" t="s">
        <v>42</v>
      </c>
      <c r="B29" s="8" t="s">
        <v>2</v>
      </c>
      <c r="C29" s="8" t="s">
        <v>80</v>
      </c>
      <c r="D29" s="8" t="s">
        <v>22</v>
      </c>
      <c r="E29" s="8" t="s">
        <v>18</v>
      </c>
      <c r="F29" s="16">
        <v>458382</v>
      </c>
      <c r="G29" s="16">
        <v>458382</v>
      </c>
      <c r="H29" s="38">
        <f t="shared" si="0"/>
        <v>0</v>
      </c>
    </row>
    <row r="30" spans="1:10" customFormat="1" ht="38.25">
      <c r="A30" s="8" t="s">
        <v>44</v>
      </c>
      <c r="B30" s="8" t="s">
        <v>2</v>
      </c>
      <c r="C30" s="8" t="s">
        <v>80</v>
      </c>
      <c r="D30" s="8" t="s">
        <v>8</v>
      </c>
      <c r="E30" s="15"/>
      <c r="F30" s="16">
        <f>F31+F32</f>
        <v>734854</v>
      </c>
      <c r="G30" s="16">
        <f>G31+G32</f>
        <v>734854</v>
      </c>
      <c r="H30" s="38">
        <f t="shared" si="0"/>
        <v>0</v>
      </c>
    </row>
    <row r="31" spans="1:10" customFormat="1" ht="25.5">
      <c r="A31" s="9" t="s">
        <v>41</v>
      </c>
      <c r="B31" s="8" t="s">
        <v>2</v>
      </c>
      <c r="C31" s="8" t="s">
        <v>80</v>
      </c>
      <c r="D31" s="8" t="s">
        <v>8</v>
      </c>
      <c r="E31" s="8" t="s">
        <v>17</v>
      </c>
      <c r="F31" s="16">
        <v>564404</v>
      </c>
      <c r="G31" s="16">
        <v>564404</v>
      </c>
      <c r="H31" s="38">
        <f t="shared" si="0"/>
        <v>0</v>
      </c>
    </row>
    <row r="32" spans="1:10" customFormat="1" ht="51">
      <c r="A32" s="9" t="s">
        <v>42</v>
      </c>
      <c r="B32" s="8" t="s">
        <v>2</v>
      </c>
      <c r="C32" s="8" t="s">
        <v>80</v>
      </c>
      <c r="D32" s="8" t="s">
        <v>8</v>
      </c>
      <c r="E32" s="8" t="s">
        <v>18</v>
      </c>
      <c r="F32" s="16">
        <v>170450</v>
      </c>
      <c r="G32" s="16">
        <v>170450</v>
      </c>
      <c r="H32" s="38">
        <f t="shared" si="0"/>
        <v>0</v>
      </c>
    </row>
    <row r="33" spans="1:10" customFormat="1" ht="15">
      <c r="A33" s="7" t="s">
        <v>45</v>
      </c>
      <c r="B33" s="7" t="s">
        <v>2</v>
      </c>
      <c r="C33" s="7" t="s">
        <v>82</v>
      </c>
      <c r="D33" s="13"/>
      <c r="E33" s="13"/>
      <c r="F33" s="14">
        <f>F34</f>
        <v>30000</v>
      </c>
      <c r="G33" s="14">
        <f>G34</f>
        <v>30000</v>
      </c>
      <c r="H33" s="38">
        <f t="shared" si="0"/>
        <v>0</v>
      </c>
    </row>
    <row r="34" spans="1:10" customFormat="1" ht="25.5">
      <c r="A34" s="8" t="s">
        <v>46</v>
      </c>
      <c r="B34" s="8" t="s">
        <v>2</v>
      </c>
      <c r="C34" s="8" t="s">
        <v>82</v>
      </c>
      <c r="D34" s="8" t="s">
        <v>9</v>
      </c>
      <c r="E34" s="15"/>
      <c r="F34" s="16">
        <f>F35</f>
        <v>30000</v>
      </c>
      <c r="G34" s="16">
        <f>G35</f>
        <v>30000</v>
      </c>
      <c r="H34" s="38">
        <f t="shared" si="0"/>
        <v>0</v>
      </c>
    </row>
    <row r="35" spans="1:10" customFormat="1" ht="15">
      <c r="A35" s="9" t="s">
        <v>47</v>
      </c>
      <c r="B35" s="8" t="s">
        <v>2</v>
      </c>
      <c r="C35" s="8" t="s">
        <v>82</v>
      </c>
      <c r="D35" s="8" t="s">
        <v>9</v>
      </c>
      <c r="E35" s="8" t="s">
        <v>83</v>
      </c>
      <c r="F35" s="16">
        <v>30000</v>
      </c>
      <c r="G35" s="16">
        <v>30000</v>
      </c>
      <c r="H35" s="38">
        <f t="shared" si="0"/>
        <v>0</v>
      </c>
    </row>
    <row r="36" spans="1:10" customFormat="1" ht="15">
      <c r="A36" s="7" t="s">
        <v>48</v>
      </c>
      <c r="B36" s="7" t="s">
        <v>2</v>
      </c>
      <c r="C36" s="7" t="s">
        <v>84</v>
      </c>
      <c r="D36" s="13"/>
      <c r="E36" s="13"/>
      <c r="F36" s="14">
        <f>F37</f>
        <v>70000</v>
      </c>
      <c r="G36" s="14">
        <v>122416</v>
      </c>
      <c r="H36" s="38">
        <f t="shared" si="0"/>
        <v>52416</v>
      </c>
    </row>
    <row r="37" spans="1:10" customFormat="1" ht="38.25">
      <c r="A37" s="8" t="s">
        <v>49</v>
      </c>
      <c r="B37" s="8" t="s">
        <v>2</v>
      </c>
      <c r="C37" s="8" t="s">
        <v>84</v>
      </c>
      <c r="D37" s="8" t="s">
        <v>10</v>
      </c>
      <c r="E37" s="15"/>
      <c r="F37" s="16">
        <f>F38</f>
        <v>70000</v>
      </c>
      <c r="G37" s="16">
        <v>122416</v>
      </c>
      <c r="H37" s="38">
        <f t="shared" si="0"/>
        <v>52416</v>
      </c>
    </row>
    <row r="38" spans="1:10" customFormat="1" ht="15">
      <c r="A38" s="9" t="s">
        <v>36</v>
      </c>
      <c r="B38" s="8" t="s">
        <v>2</v>
      </c>
      <c r="C38" s="8" t="s">
        <v>84</v>
      </c>
      <c r="D38" s="8" t="s">
        <v>10</v>
      </c>
      <c r="E38" s="8" t="s">
        <v>3</v>
      </c>
      <c r="F38" s="16">
        <v>70000</v>
      </c>
      <c r="G38" s="16">
        <v>120000</v>
      </c>
      <c r="H38" s="38">
        <f t="shared" si="0"/>
        <v>50000</v>
      </c>
    </row>
    <row r="39" spans="1:10" customFormat="1" ht="15">
      <c r="A39" s="10" t="s">
        <v>39</v>
      </c>
      <c r="B39" s="8"/>
      <c r="C39" s="30" t="s">
        <v>84</v>
      </c>
      <c r="D39" s="30" t="s">
        <v>10</v>
      </c>
      <c r="E39" s="30" t="s">
        <v>81</v>
      </c>
      <c r="F39" s="31" t="s">
        <v>130</v>
      </c>
      <c r="G39" s="31" t="s">
        <v>153</v>
      </c>
      <c r="H39" s="38">
        <f t="shared" si="0"/>
        <v>2416</v>
      </c>
    </row>
    <row r="40" spans="1:10" customFormat="1" ht="15">
      <c r="A40" s="49" t="s">
        <v>156</v>
      </c>
      <c r="B40" s="39"/>
      <c r="C40" s="40" t="s">
        <v>157</v>
      </c>
      <c r="D40" s="40"/>
      <c r="E40" s="40"/>
      <c r="F40" s="41" t="s">
        <v>158</v>
      </c>
      <c r="G40" s="41" t="s">
        <v>158</v>
      </c>
      <c r="H40" s="38">
        <f t="shared" si="0"/>
        <v>0</v>
      </c>
    </row>
    <row r="41" spans="1:10" customFormat="1" ht="25.5">
      <c r="A41" s="7" t="s">
        <v>50</v>
      </c>
      <c r="B41" s="7" t="s">
        <v>2</v>
      </c>
      <c r="C41" s="7" t="s">
        <v>85</v>
      </c>
      <c r="D41" s="13"/>
      <c r="E41" s="13"/>
      <c r="F41" s="14">
        <f>F42</f>
        <v>164202</v>
      </c>
      <c r="G41" s="14">
        <f>G42</f>
        <v>164202</v>
      </c>
      <c r="H41" s="38">
        <f t="shared" si="0"/>
        <v>0</v>
      </c>
    </row>
    <row r="42" spans="1:10" customFormat="1" ht="51">
      <c r="A42" s="8" t="s">
        <v>51</v>
      </c>
      <c r="B42" s="8" t="s">
        <v>2</v>
      </c>
      <c r="C42" s="8" t="s">
        <v>85</v>
      </c>
      <c r="D42" s="8" t="s">
        <v>11</v>
      </c>
      <c r="E42" s="15"/>
      <c r="F42" s="16">
        <f>F43+F44+F45+F46</f>
        <v>164202</v>
      </c>
      <c r="G42" s="16">
        <f>G43+G44+G45+G46</f>
        <v>164202</v>
      </c>
      <c r="H42" s="38">
        <f t="shared" si="0"/>
        <v>0</v>
      </c>
    </row>
    <row r="43" spans="1:10" customFormat="1" ht="25.5">
      <c r="A43" s="9" t="s">
        <v>41</v>
      </c>
      <c r="B43" s="8" t="s">
        <v>2</v>
      </c>
      <c r="C43" s="8" t="s">
        <v>85</v>
      </c>
      <c r="D43" s="8" t="s">
        <v>11</v>
      </c>
      <c r="E43" s="8" t="s">
        <v>17</v>
      </c>
      <c r="F43" s="16">
        <v>84678</v>
      </c>
      <c r="G43" s="16">
        <v>84678</v>
      </c>
      <c r="H43" s="38">
        <f t="shared" si="0"/>
        <v>0</v>
      </c>
    </row>
    <row r="44" spans="1:10" customFormat="1" ht="51">
      <c r="A44" s="9" t="s">
        <v>42</v>
      </c>
      <c r="B44" s="8" t="s">
        <v>2</v>
      </c>
      <c r="C44" s="8" t="s">
        <v>85</v>
      </c>
      <c r="D44" s="8" t="s">
        <v>11</v>
      </c>
      <c r="E44" s="8" t="s">
        <v>18</v>
      </c>
      <c r="F44" s="16">
        <v>25573</v>
      </c>
      <c r="G44" s="16">
        <v>25573</v>
      </c>
      <c r="H44" s="38">
        <f t="shared" si="0"/>
        <v>0</v>
      </c>
    </row>
    <row r="45" spans="1:10" customFormat="1" ht="15">
      <c r="A45" s="9" t="s">
        <v>36</v>
      </c>
      <c r="B45" s="8" t="s">
        <v>2</v>
      </c>
      <c r="C45" s="8" t="s">
        <v>85</v>
      </c>
      <c r="D45" s="8" t="s">
        <v>11</v>
      </c>
      <c r="E45" s="8" t="s">
        <v>3</v>
      </c>
      <c r="F45" s="16">
        <v>40000</v>
      </c>
      <c r="G45" s="16">
        <v>40000</v>
      </c>
      <c r="H45" s="38">
        <f t="shared" si="0"/>
        <v>0</v>
      </c>
    </row>
    <row r="46" spans="1:10" customFormat="1" ht="15">
      <c r="A46" s="9" t="s">
        <v>38</v>
      </c>
      <c r="B46" s="8" t="s">
        <v>2</v>
      </c>
      <c r="C46" s="8" t="s">
        <v>85</v>
      </c>
      <c r="D46" s="8" t="s">
        <v>11</v>
      </c>
      <c r="E46" s="8" t="s">
        <v>28</v>
      </c>
      <c r="F46" s="16">
        <v>13951</v>
      </c>
      <c r="G46" s="16">
        <v>13951</v>
      </c>
      <c r="H46" s="38">
        <f t="shared" si="0"/>
        <v>0</v>
      </c>
      <c r="J46" s="22"/>
    </row>
    <row r="47" spans="1:10" customFormat="1" ht="25.5">
      <c r="A47" s="39" t="s">
        <v>159</v>
      </c>
      <c r="B47" s="8"/>
      <c r="C47" s="40" t="s">
        <v>179</v>
      </c>
      <c r="D47" s="39"/>
      <c r="E47" s="39"/>
      <c r="F47" s="42">
        <v>466000</v>
      </c>
      <c r="G47" s="42">
        <v>466000</v>
      </c>
      <c r="H47" s="38">
        <f t="shared" si="0"/>
        <v>0</v>
      </c>
      <c r="J47" s="22"/>
    </row>
    <row r="48" spans="1:10" customFormat="1" ht="53.25" customHeight="1">
      <c r="A48" s="7" t="s">
        <v>160</v>
      </c>
      <c r="B48" s="7" t="s">
        <v>2</v>
      </c>
      <c r="C48" s="7" t="s">
        <v>86</v>
      </c>
      <c r="D48" s="13"/>
      <c r="E48" s="13"/>
      <c r="F48" s="14">
        <f>F49+F51+F53</f>
        <v>466000</v>
      </c>
      <c r="G48" s="14">
        <f>G49+G51+G53</f>
        <v>678000</v>
      </c>
      <c r="H48" s="38">
        <f t="shared" si="0"/>
        <v>212000</v>
      </c>
    </row>
    <row r="49" spans="1:8" customFormat="1" ht="25.5">
      <c r="A49" s="8" t="s">
        <v>52</v>
      </c>
      <c r="B49" s="8" t="s">
        <v>2</v>
      </c>
      <c r="C49" s="8" t="s">
        <v>86</v>
      </c>
      <c r="D49" s="8" t="s">
        <v>87</v>
      </c>
      <c r="E49" s="15"/>
      <c r="F49" s="16">
        <f>F50</f>
        <v>350000</v>
      </c>
      <c r="G49" s="16">
        <f>G50</f>
        <v>452000</v>
      </c>
      <c r="H49" s="38">
        <f t="shared" si="0"/>
        <v>102000</v>
      </c>
    </row>
    <row r="50" spans="1:8" customFormat="1" ht="15">
      <c r="A50" s="9" t="s">
        <v>36</v>
      </c>
      <c r="B50" s="8" t="s">
        <v>2</v>
      </c>
      <c r="C50" s="8" t="s">
        <v>86</v>
      </c>
      <c r="D50" s="8" t="s">
        <v>87</v>
      </c>
      <c r="E50" s="8" t="s">
        <v>3</v>
      </c>
      <c r="F50" s="16">
        <v>350000</v>
      </c>
      <c r="G50" s="16">
        <v>452000</v>
      </c>
      <c r="H50" s="38">
        <f t="shared" si="0"/>
        <v>102000</v>
      </c>
    </row>
    <row r="51" spans="1:8" customFormat="1" ht="15">
      <c r="A51" s="8" t="s">
        <v>53</v>
      </c>
      <c r="B51" s="8" t="s">
        <v>2</v>
      </c>
      <c r="C51" s="8" t="s">
        <v>86</v>
      </c>
      <c r="D51" s="8" t="s">
        <v>12</v>
      </c>
      <c r="E51" s="15"/>
      <c r="F51" s="16">
        <f>F52</f>
        <v>80000</v>
      </c>
      <c r="G51" s="16">
        <f>G52</f>
        <v>190000</v>
      </c>
      <c r="H51" s="38">
        <f t="shared" si="0"/>
        <v>110000</v>
      </c>
    </row>
    <row r="52" spans="1:8" customFormat="1" ht="15">
      <c r="A52" s="9" t="s">
        <v>36</v>
      </c>
      <c r="B52" s="8" t="s">
        <v>2</v>
      </c>
      <c r="C52" s="8" t="s">
        <v>86</v>
      </c>
      <c r="D52" s="8" t="s">
        <v>12</v>
      </c>
      <c r="E52" s="8" t="s">
        <v>3</v>
      </c>
      <c r="F52" s="16">
        <v>80000</v>
      </c>
      <c r="G52" s="16">
        <v>190000</v>
      </c>
      <c r="H52" s="38">
        <f t="shared" si="0"/>
        <v>110000</v>
      </c>
    </row>
    <row r="53" spans="1:8" customFormat="1" ht="25.5">
      <c r="A53" s="8" t="s">
        <v>54</v>
      </c>
      <c r="B53" s="8" t="s">
        <v>2</v>
      </c>
      <c r="C53" s="8" t="s">
        <v>86</v>
      </c>
      <c r="D53" s="8" t="s">
        <v>23</v>
      </c>
      <c r="E53" s="15"/>
      <c r="F53" s="16">
        <f>F54</f>
        <v>36000</v>
      </c>
      <c r="G53" s="16">
        <f>G54</f>
        <v>36000</v>
      </c>
      <c r="H53" s="38">
        <f t="shared" si="0"/>
        <v>0</v>
      </c>
    </row>
    <row r="54" spans="1:8" customFormat="1" ht="15">
      <c r="A54" s="9" t="s">
        <v>36</v>
      </c>
      <c r="B54" s="8" t="s">
        <v>2</v>
      </c>
      <c r="C54" s="8" t="s">
        <v>86</v>
      </c>
      <c r="D54" s="8" t="s">
        <v>23</v>
      </c>
      <c r="E54" s="8" t="s">
        <v>3</v>
      </c>
      <c r="F54" s="16">
        <v>36000</v>
      </c>
      <c r="G54" s="16">
        <v>36000</v>
      </c>
      <c r="H54" s="38">
        <f t="shared" si="0"/>
        <v>0</v>
      </c>
    </row>
    <row r="55" spans="1:8" customFormat="1" ht="15">
      <c r="A55" s="49" t="s">
        <v>161</v>
      </c>
      <c r="B55" s="8"/>
      <c r="C55" s="40" t="s">
        <v>162</v>
      </c>
      <c r="D55" s="43"/>
      <c r="E55" s="43"/>
      <c r="F55" s="41" t="s">
        <v>163</v>
      </c>
      <c r="G55" s="41" t="s">
        <v>163</v>
      </c>
      <c r="H55" s="44" t="s">
        <v>130</v>
      </c>
    </row>
    <row r="56" spans="1:8" customFormat="1" ht="25.5">
      <c r="A56" s="7" t="s">
        <v>101</v>
      </c>
      <c r="B56" s="7" t="s">
        <v>2</v>
      </c>
      <c r="C56" s="7" t="s">
        <v>102</v>
      </c>
      <c r="D56" s="13"/>
      <c r="E56" s="13"/>
      <c r="F56" s="14">
        <f>F57+F59+F61</f>
        <v>3523000</v>
      </c>
      <c r="G56" s="14">
        <v>3523000</v>
      </c>
      <c r="H56" s="38">
        <f t="shared" si="0"/>
        <v>0</v>
      </c>
    </row>
    <row r="57" spans="1:8" customFormat="1" ht="38.25">
      <c r="A57" s="8" t="s">
        <v>103</v>
      </c>
      <c r="B57" s="8" t="s">
        <v>2</v>
      </c>
      <c r="C57" s="8" t="s">
        <v>102</v>
      </c>
      <c r="D57" s="8" t="s">
        <v>104</v>
      </c>
      <c r="E57" s="15"/>
      <c r="F57" s="16">
        <f>F58</f>
        <v>600000</v>
      </c>
      <c r="G57" s="16">
        <v>502000</v>
      </c>
      <c r="H57" s="38">
        <f t="shared" si="0"/>
        <v>-98000</v>
      </c>
    </row>
    <row r="58" spans="1:8" customFormat="1" ht="15">
      <c r="A58" s="9" t="s">
        <v>36</v>
      </c>
      <c r="B58" s="8" t="s">
        <v>2</v>
      </c>
      <c r="C58" s="8" t="s">
        <v>102</v>
      </c>
      <c r="D58" s="8" t="s">
        <v>104</v>
      </c>
      <c r="E58" s="8" t="s">
        <v>3</v>
      </c>
      <c r="F58" s="16">
        <v>600000</v>
      </c>
      <c r="G58" s="16">
        <v>502000</v>
      </c>
      <c r="H58" s="38">
        <f t="shared" si="0"/>
        <v>-98000</v>
      </c>
    </row>
    <row r="59" spans="1:8" customFormat="1" ht="38.25">
      <c r="A59" s="8" t="s">
        <v>105</v>
      </c>
      <c r="B59" s="8" t="s">
        <v>2</v>
      </c>
      <c r="C59" s="8" t="s">
        <v>102</v>
      </c>
      <c r="D59" s="8" t="s">
        <v>106</v>
      </c>
      <c r="E59" s="15"/>
      <c r="F59" s="16">
        <f>F60</f>
        <v>100000</v>
      </c>
      <c r="G59" s="16">
        <f>G60</f>
        <v>98000</v>
      </c>
      <c r="H59" s="38">
        <f t="shared" si="0"/>
        <v>-2000</v>
      </c>
    </row>
    <row r="60" spans="1:8" customFormat="1" ht="15">
      <c r="A60" s="9" t="s">
        <v>36</v>
      </c>
      <c r="B60" s="8" t="s">
        <v>2</v>
      </c>
      <c r="C60" s="8" t="s">
        <v>102</v>
      </c>
      <c r="D60" s="8" t="s">
        <v>106</v>
      </c>
      <c r="E60" s="8" t="s">
        <v>3</v>
      </c>
      <c r="F60" s="16">
        <v>100000</v>
      </c>
      <c r="G60" s="16">
        <v>98000</v>
      </c>
      <c r="H60" s="38">
        <f t="shared" si="0"/>
        <v>-2000</v>
      </c>
    </row>
    <row r="61" spans="1:8" customFormat="1" ht="38.25">
      <c r="A61" s="8" t="s">
        <v>107</v>
      </c>
      <c r="B61" s="8" t="s">
        <v>2</v>
      </c>
      <c r="C61" s="8" t="s">
        <v>102</v>
      </c>
      <c r="D61" s="8" t="s">
        <v>108</v>
      </c>
      <c r="E61" s="15"/>
      <c r="F61" s="16">
        <f>F62</f>
        <v>2823000</v>
      </c>
      <c r="G61" s="16">
        <v>1393748.87</v>
      </c>
      <c r="H61" s="38">
        <f t="shared" si="0"/>
        <v>-1429251.13</v>
      </c>
    </row>
    <row r="62" spans="1:8" customFormat="1" ht="15">
      <c r="A62" s="9" t="s">
        <v>36</v>
      </c>
      <c r="B62" s="8" t="s">
        <v>2</v>
      </c>
      <c r="C62" s="8" t="s">
        <v>102</v>
      </c>
      <c r="D62" s="8" t="s">
        <v>108</v>
      </c>
      <c r="E62" s="8" t="s">
        <v>3</v>
      </c>
      <c r="F62" s="16">
        <v>2823000</v>
      </c>
      <c r="G62" s="16">
        <v>1393748.87</v>
      </c>
      <c r="H62" s="38">
        <f t="shared" si="0"/>
        <v>-1429251.13</v>
      </c>
    </row>
    <row r="63" spans="1:8" customFormat="1" ht="38.25">
      <c r="A63" s="32" t="s">
        <v>144</v>
      </c>
      <c r="B63" s="8"/>
      <c r="C63" s="30" t="s">
        <v>102</v>
      </c>
      <c r="D63" s="30" t="s">
        <v>145</v>
      </c>
      <c r="E63" s="33"/>
      <c r="F63" s="31" t="s">
        <v>130</v>
      </c>
      <c r="G63" s="31" t="s">
        <v>180</v>
      </c>
      <c r="H63" s="38">
        <f t="shared" si="0"/>
        <v>161991.28</v>
      </c>
    </row>
    <row r="64" spans="1:8" customFormat="1" ht="15">
      <c r="A64" s="10" t="s">
        <v>139</v>
      </c>
      <c r="B64" s="8"/>
      <c r="C64" s="30" t="s">
        <v>102</v>
      </c>
      <c r="D64" s="30" t="s">
        <v>146</v>
      </c>
      <c r="E64" s="30" t="s">
        <v>3</v>
      </c>
      <c r="F64" s="31" t="s">
        <v>130</v>
      </c>
      <c r="G64" s="31" t="s">
        <v>180</v>
      </c>
      <c r="H64" s="38">
        <f t="shared" si="0"/>
        <v>161991.28</v>
      </c>
    </row>
    <row r="65" spans="1:8" customFormat="1" ht="51">
      <c r="A65" s="32" t="s">
        <v>147</v>
      </c>
      <c r="B65" s="8"/>
      <c r="C65" s="30" t="s">
        <v>102</v>
      </c>
      <c r="D65" s="30" t="s">
        <v>148</v>
      </c>
      <c r="E65" s="33"/>
      <c r="F65" s="31" t="s">
        <v>130</v>
      </c>
      <c r="G65" s="31" t="s">
        <v>149</v>
      </c>
      <c r="H65" s="38">
        <f t="shared" si="0"/>
        <v>1367259.85</v>
      </c>
    </row>
    <row r="66" spans="1:8" customFormat="1" ht="15">
      <c r="A66" s="10" t="s">
        <v>139</v>
      </c>
      <c r="B66" s="8"/>
      <c r="C66" s="30" t="s">
        <v>102</v>
      </c>
      <c r="D66" s="30" t="s">
        <v>148</v>
      </c>
      <c r="E66" s="30" t="s">
        <v>3</v>
      </c>
      <c r="F66" s="31" t="s">
        <v>130</v>
      </c>
      <c r="G66" s="31" t="s">
        <v>149</v>
      </c>
      <c r="H66" s="38">
        <f t="shared" si="0"/>
        <v>1367259.85</v>
      </c>
    </row>
    <row r="67" spans="1:8" customFormat="1" ht="25.5">
      <c r="A67" s="7" t="s">
        <v>109</v>
      </c>
      <c r="B67" s="7" t="s">
        <v>2</v>
      </c>
      <c r="C67" s="7" t="s">
        <v>110</v>
      </c>
      <c r="D67" s="13"/>
      <c r="E67" s="13"/>
      <c r="F67" s="14">
        <f>F68</f>
        <v>274000</v>
      </c>
      <c r="G67" s="14">
        <f>G68</f>
        <v>274000</v>
      </c>
      <c r="H67" s="38">
        <f t="shared" si="0"/>
        <v>0</v>
      </c>
    </row>
    <row r="68" spans="1:8" customFormat="1" ht="38.25">
      <c r="A68" s="8" t="s">
        <v>111</v>
      </c>
      <c r="B68" s="8" t="s">
        <v>2</v>
      </c>
      <c r="C68" s="8" t="s">
        <v>110</v>
      </c>
      <c r="D68" s="8" t="s">
        <v>112</v>
      </c>
      <c r="E68" s="15"/>
      <c r="F68" s="16">
        <f>F69</f>
        <v>274000</v>
      </c>
      <c r="G68" s="16">
        <f>G69</f>
        <v>274000</v>
      </c>
      <c r="H68" s="38">
        <f t="shared" si="0"/>
        <v>0</v>
      </c>
    </row>
    <row r="69" spans="1:8" customFormat="1" ht="15">
      <c r="A69" s="9" t="s">
        <v>36</v>
      </c>
      <c r="B69" s="8" t="s">
        <v>2</v>
      </c>
      <c r="C69" s="8" t="s">
        <v>110</v>
      </c>
      <c r="D69" s="8" t="s">
        <v>112</v>
      </c>
      <c r="E69" s="8" t="s">
        <v>3</v>
      </c>
      <c r="F69" s="16">
        <v>274000</v>
      </c>
      <c r="G69" s="16">
        <v>274000</v>
      </c>
      <c r="H69" s="38">
        <f t="shared" si="0"/>
        <v>0</v>
      </c>
    </row>
    <row r="70" spans="1:8" customFormat="1" ht="18">
      <c r="A70" s="18" t="s">
        <v>164</v>
      </c>
      <c r="B70" s="23"/>
      <c r="C70" s="45" t="s">
        <v>88</v>
      </c>
      <c r="D70" s="23"/>
      <c r="E70" s="23"/>
      <c r="F70" s="24">
        <f>F74+F72</f>
        <v>5083661.72</v>
      </c>
      <c r="G70" s="24">
        <v>7623421.9299999997</v>
      </c>
      <c r="H70" s="38">
        <f t="shared" si="0"/>
        <v>2539760.21</v>
      </c>
    </row>
    <row r="71" spans="1:8" customFormat="1" ht="15">
      <c r="A71" s="13" t="s">
        <v>165</v>
      </c>
      <c r="B71" s="7"/>
      <c r="C71" s="25" t="s">
        <v>113</v>
      </c>
      <c r="D71" s="7"/>
      <c r="E71" s="7"/>
      <c r="F71" s="26">
        <v>320000</v>
      </c>
      <c r="G71" s="26">
        <v>320000</v>
      </c>
      <c r="H71" s="38">
        <f t="shared" si="0"/>
        <v>0</v>
      </c>
    </row>
    <row r="72" spans="1:8" customFormat="1" ht="38.25">
      <c r="A72" s="8" t="s">
        <v>114</v>
      </c>
      <c r="B72" s="8" t="s">
        <v>2</v>
      </c>
      <c r="C72" s="8" t="s">
        <v>113</v>
      </c>
      <c r="D72" s="8" t="s">
        <v>115</v>
      </c>
      <c r="E72" s="15"/>
      <c r="F72" s="16">
        <f>F73</f>
        <v>320000</v>
      </c>
      <c r="G72" s="16">
        <f>G73</f>
        <v>320000</v>
      </c>
      <c r="H72" s="38">
        <f t="shared" si="0"/>
        <v>0</v>
      </c>
    </row>
    <row r="73" spans="1:8" customFormat="1" ht="15">
      <c r="A73" s="9" t="s">
        <v>36</v>
      </c>
      <c r="B73" s="8" t="s">
        <v>2</v>
      </c>
      <c r="C73" s="8" t="s">
        <v>113</v>
      </c>
      <c r="D73" s="8" t="s">
        <v>115</v>
      </c>
      <c r="E73" s="8" t="s">
        <v>3</v>
      </c>
      <c r="F73" s="16">
        <v>320000</v>
      </c>
      <c r="G73" s="16">
        <v>320000</v>
      </c>
      <c r="H73" s="38">
        <f t="shared" si="0"/>
        <v>0</v>
      </c>
    </row>
    <row r="74" spans="1:8" customFormat="1" ht="15">
      <c r="A74" s="7" t="s">
        <v>55</v>
      </c>
      <c r="B74" s="7" t="s">
        <v>2</v>
      </c>
      <c r="C74" s="7" t="s">
        <v>20</v>
      </c>
      <c r="D74" s="13"/>
      <c r="E74" s="13"/>
      <c r="F74" s="14">
        <v>4763661.72</v>
      </c>
      <c r="G74" s="14">
        <v>7303421.9299999997</v>
      </c>
      <c r="H74" s="38">
        <f t="shared" si="0"/>
        <v>2539760.21</v>
      </c>
    </row>
    <row r="75" spans="1:8" customFormat="1" ht="38.25">
      <c r="A75" s="15" t="s">
        <v>118</v>
      </c>
      <c r="B75" s="8" t="s">
        <v>2</v>
      </c>
      <c r="C75" s="8" t="s">
        <v>20</v>
      </c>
      <c r="D75" s="15" t="s">
        <v>119</v>
      </c>
      <c r="E75" s="15"/>
      <c r="F75" s="16">
        <f>F76</f>
        <v>180000</v>
      </c>
      <c r="G75" s="16">
        <f>G76</f>
        <v>180000</v>
      </c>
      <c r="H75" s="38">
        <f t="shared" si="0"/>
        <v>0</v>
      </c>
    </row>
    <row r="76" spans="1:8" customFormat="1" ht="15">
      <c r="A76" s="9" t="s">
        <v>36</v>
      </c>
      <c r="B76" s="8" t="s">
        <v>2</v>
      </c>
      <c r="C76" s="8" t="s">
        <v>20</v>
      </c>
      <c r="D76" s="15" t="s">
        <v>119</v>
      </c>
      <c r="E76" s="8" t="s">
        <v>3</v>
      </c>
      <c r="F76" s="16">
        <v>180000</v>
      </c>
      <c r="G76" s="16">
        <v>180000</v>
      </c>
      <c r="H76" s="38">
        <f t="shared" si="0"/>
        <v>0</v>
      </c>
    </row>
    <row r="77" spans="1:8" customFormat="1" ht="25.5">
      <c r="A77" s="15" t="s">
        <v>116</v>
      </c>
      <c r="B77" s="8" t="s">
        <v>2</v>
      </c>
      <c r="C77" s="8" t="s">
        <v>20</v>
      </c>
      <c r="D77" s="15" t="s">
        <v>117</v>
      </c>
      <c r="E77" s="15"/>
      <c r="F77" s="16">
        <f>F78</f>
        <v>80000</v>
      </c>
      <c r="G77" s="16">
        <f>G78</f>
        <v>80000</v>
      </c>
      <c r="H77" s="38">
        <f t="shared" si="0"/>
        <v>0</v>
      </c>
    </row>
    <row r="78" spans="1:8" customFormat="1" ht="15">
      <c r="A78" s="9" t="s">
        <v>36</v>
      </c>
      <c r="B78" s="8" t="s">
        <v>2</v>
      </c>
      <c r="C78" s="8" t="s">
        <v>20</v>
      </c>
      <c r="D78" s="15" t="s">
        <v>117</v>
      </c>
      <c r="E78" s="8" t="s">
        <v>3</v>
      </c>
      <c r="F78" s="16">
        <v>80000</v>
      </c>
      <c r="G78" s="16">
        <v>80000</v>
      </c>
      <c r="H78" s="38">
        <f t="shared" si="0"/>
        <v>0</v>
      </c>
    </row>
    <row r="79" spans="1:8" customFormat="1" ht="25.5">
      <c r="A79" s="8" t="s">
        <v>56</v>
      </c>
      <c r="B79" s="8" t="s">
        <v>2</v>
      </c>
      <c r="C79" s="8" t="s">
        <v>20</v>
      </c>
      <c r="D79" s="8" t="s">
        <v>24</v>
      </c>
      <c r="E79" s="15"/>
      <c r="F79" s="16">
        <f>F80</f>
        <v>450000</v>
      </c>
      <c r="G79" s="16">
        <f>G80</f>
        <v>450000</v>
      </c>
      <c r="H79" s="38">
        <f t="shared" si="0"/>
        <v>0</v>
      </c>
    </row>
    <row r="80" spans="1:8" customFormat="1" ht="15">
      <c r="A80" s="9" t="s">
        <v>38</v>
      </c>
      <c r="B80" s="8" t="s">
        <v>2</v>
      </c>
      <c r="C80" s="8" t="s">
        <v>20</v>
      </c>
      <c r="D80" s="8" t="s">
        <v>24</v>
      </c>
      <c r="E80" s="8" t="s">
        <v>28</v>
      </c>
      <c r="F80" s="16">
        <v>450000</v>
      </c>
      <c r="G80" s="16">
        <v>450000</v>
      </c>
      <c r="H80" s="38">
        <f t="shared" si="0"/>
        <v>0</v>
      </c>
    </row>
    <row r="81" spans="1:8" customFormat="1" ht="25.5">
      <c r="A81" s="8" t="s">
        <v>57</v>
      </c>
      <c r="B81" s="8" t="s">
        <v>2</v>
      </c>
      <c r="C81" s="8" t="s">
        <v>20</v>
      </c>
      <c r="D81" s="8" t="s">
        <v>27</v>
      </c>
      <c r="E81" s="15"/>
      <c r="F81" s="16">
        <f>F82</f>
        <v>66000</v>
      </c>
      <c r="G81" s="16">
        <v>393107.39</v>
      </c>
      <c r="H81" s="38">
        <f t="shared" ref="H81:H129" si="1">G81-F81</f>
        <v>327107.39</v>
      </c>
    </row>
    <row r="82" spans="1:8" customFormat="1" ht="15">
      <c r="A82" s="9" t="s">
        <v>36</v>
      </c>
      <c r="B82" s="8" t="s">
        <v>2</v>
      </c>
      <c r="C82" s="8" t="s">
        <v>20</v>
      </c>
      <c r="D82" s="8" t="s">
        <v>27</v>
      </c>
      <c r="E82" s="8" t="s">
        <v>3</v>
      </c>
      <c r="F82" s="16">
        <v>66000</v>
      </c>
      <c r="G82" s="16">
        <v>393107.39</v>
      </c>
      <c r="H82" s="38">
        <f t="shared" si="1"/>
        <v>327107.39</v>
      </c>
    </row>
    <row r="83" spans="1:8" customFormat="1" ht="38.25">
      <c r="A83" s="8" t="s">
        <v>58</v>
      </c>
      <c r="B83" s="8" t="s">
        <v>2</v>
      </c>
      <c r="C83" s="8" t="s">
        <v>20</v>
      </c>
      <c r="D83" s="8" t="s">
        <v>26</v>
      </c>
      <c r="E83" s="15"/>
      <c r="F83" s="16">
        <f>F84</f>
        <v>10000</v>
      </c>
      <c r="G83" s="16">
        <v>0</v>
      </c>
      <c r="H83" s="38">
        <f t="shared" si="1"/>
        <v>-10000</v>
      </c>
    </row>
    <row r="84" spans="1:8" customFormat="1" ht="15">
      <c r="A84" s="9" t="s">
        <v>36</v>
      </c>
      <c r="B84" s="8" t="s">
        <v>2</v>
      </c>
      <c r="C84" s="8" t="s">
        <v>20</v>
      </c>
      <c r="D84" s="8" t="s">
        <v>26</v>
      </c>
      <c r="E84" s="8" t="s">
        <v>3</v>
      </c>
      <c r="F84" s="16">
        <v>10000</v>
      </c>
      <c r="G84" s="16">
        <v>0</v>
      </c>
      <c r="H84" s="38">
        <f t="shared" si="1"/>
        <v>-10000</v>
      </c>
    </row>
    <row r="85" spans="1:8" customFormat="1" ht="25.5">
      <c r="A85" s="8" t="s">
        <v>59</v>
      </c>
      <c r="B85" s="8" t="s">
        <v>2</v>
      </c>
      <c r="C85" s="8" t="s">
        <v>20</v>
      </c>
      <c r="D85" s="8" t="s">
        <v>13</v>
      </c>
      <c r="E85" s="15"/>
      <c r="F85" s="16">
        <f>F86</f>
        <v>180000</v>
      </c>
      <c r="G85" s="16">
        <v>237200</v>
      </c>
      <c r="H85" s="38">
        <f t="shared" si="1"/>
        <v>57200</v>
      </c>
    </row>
    <row r="86" spans="1:8" customFormat="1" ht="15">
      <c r="A86" s="9" t="s">
        <v>36</v>
      </c>
      <c r="B86" s="8" t="s">
        <v>2</v>
      </c>
      <c r="C86" s="8" t="s">
        <v>20</v>
      </c>
      <c r="D86" s="8" t="s">
        <v>13</v>
      </c>
      <c r="E86" s="8" t="s">
        <v>3</v>
      </c>
      <c r="F86" s="16">
        <v>180000</v>
      </c>
      <c r="G86" s="16">
        <v>237200</v>
      </c>
      <c r="H86" s="38">
        <f t="shared" si="1"/>
        <v>57200</v>
      </c>
    </row>
    <row r="87" spans="1:8" customFormat="1" ht="25.5">
      <c r="A87" s="8" t="s">
        <v>60</v>
      </c>
      <c r="B87" s="8" t="s">
        <v>2</v>
      </c>
      <c r="C87" s="8" t="s">
        <v>20</v>
      </c>
      <c r="D87" s="8" t="s">
        <v>14</v>
      </c>
      <c r="E87" s="15"/>
      <c r="F87" s="16">
        <f>F88</f>
        <v>35000</v>
      </c>
      <c r="G87" s="16">
        <f>G88</f>
        <v>54600</v>
      </c>
      <c r="H87" s="38">
        <f t="shared" si="1"/>
        <v>19600</v>
      </c>
    </row>
    <row r="88" spans="1:8" customFormat="1" ht="15">
      <c r="A88" s="9" t="s">
        <v>36</v>
      </c>
      <c r="B88" s="8" t="s">
        <v>2</v>
      </c>
      <c r="C88" s="8" t="s">
        <v>20</v>
      </c>
      <c r="D88" s="8" t="s">
        <v>14</v>
      </c>
      <c r="E88" s="8" t="s">
        <v>3</v>
      </c>
      <c r="F88" s="16">
        <v>35000</v>
      </c>
      <c r="G88" s="16">
        <v>54600</v>
      </c>
      <c r="H88" s="38">
        <f t="shared" si="1"/>
        <v>19600</v>
      </c>
    </row>
    <row r="89" spans="1:8" customFormat="1" ht="15">
      <c r="A89" s="8" t="s">
        <v>61</v>
      </c>
      <c r="B89" s="8" t="s">
        <v>2</v>
      </c>
      <c r="C89" s="8" t="s">
        <v>20</v>
      </c>
      <c r="D89" s="8" t="s">
        <v>25</v>
      </c>
      <c r="E89" s="15"/>
      <c r="F89" s="16">
        <f>F90</f>
        <v>70000</v>
      </c>
      <c r="G89" s="16">
        <v>181000</v>
      </c>
      <c r="H89" s="38">
        <f t="shared" si="1"/>
        <v>111000</v>
      </c>
    </row>
    <row r="90" spans="1:8" customFormat="1" ht="15">
      <c r="A90" s="9" t="s">
        <v>36</v>
      </c>
      <c r="B90" s="8" t="s">
        <v>2</v>
      </c>
      <c r="C90" s="8" t="s">
        <v>20</v>
      </c>
      <c r="D90" s="8" t="s">
        <v>25</v>
      </c>
      <c r="E90" s="8" t="s">
        <v>3</v>
      </c>
      <c r="F90" s="16">
        <v>70000</v>
      </c>
      <c r="G90" s="16">
        <v>181000</v>
      </c>
      <c r="H90" s="38">
        <f t="shared" si="1"/>
        <v>111000</v>
      </c>
    </row>
    <row r="91" spans="1:8" customFormat="1" ht="38.25">
      <c r="A91" s="29" t="s">
        <v>133</v>
      </c>
      <c r="B91" s="8">
        <v>1</v>
      </c>
      <c r="C91" s="30" t="s">
        <v>20</v>
      </c>
      <c r="D91" s="8" t="s">
        <v>127</v>
      </c>
      <c r="E91" s="8"/>
      <c r="F91" s="16">
        <v>0</v>
      </c>
      <c r="G91" s="16">
        <v>1189529.57</v>
      </c>
      <c r="H91" s="38">
        <f t="shared" si="1"/>
        <v>1189529.57</v>
      </c>
    </row>
    <row r="92" spans="1:8" customFormat="1" ht="15">
      <c r="A92" s="9" t="s">
        <v>36</v>
      </c>
      <c r="B92" s="8">
        <v>1</v>
      </c>
      <c r="C92" s="30" t="s">
        <v>20</v>
      </c>
      <c r="D92" s="8" t="s">
        <v>127</v>
      </c>
      <c r="E92" s="8">
        <v>244</v>
      </c>
      <c r="F92" s="16">
        <v>0</v>
      </c>
      <c r="G92" s="16">
        <v>1189529.57</v>
      </c>
      <c r="H92" s="38">
        <f t="shared" si="1"/>
        <v>1189529.57</v>
      </c>
    </row>
    <row r="93" spans="1:8" customFormat="1" ht="25.5">
      <c r="A93" s="8" t="s">
        <v>137</v>
      </c>
      <c r="B93" s="8" t="s">
        <v>2</v>
      </c>
      <c r="C93" s="8" t="s">
        <v>20</v>
      </c>
      <c r="D93" s="15" t="s">
        <v>136</v>
      </c>
      <c r="E93" s="15">
        <v>244</v>
      </c>
      <c r="F93" s="16">
        <v>0</v>
      </c>
      <c r="G93" s="16">
        <v>3276111.72</v>
      </c>
      <c r="H93" s="38">
        <f t="shared" si="1"/>
        <v>3276111.72</v>
      </c>
    </row>
    <row r="94" spans="1:8" customFormat="1" ht="15">
      <c r="A94" s="9" t="s">
        <v>36</v>
      </c>
      <c r="B94" s="8" t="s">
        <v>2</v>
      </c>
      <c r="C94" s="8" t="s">
        <v>20</v>
      </c>
      <c r="D94" s="15" t="s">
        <v>136</v>
      </c>
      <c r="E94" s="8" t="s">
        <v>3</v>
      </c>
      <c r="F94" s="16">
        <v>0</v>
      </c>
      <c r="G94" s="16">
        <v>2026547</v>
      </c>
      <c r="H94" s="38">
        <f t="shared" si="1"/>
        <v>2026547</v>
      </c>
    </row>
    <row r="95" spans="1:8" customFormat="1" ht="15">
      <c r="A95" s="9" t="s">
        <v>36</v>
      </c>
      <c r="B95" s="8" t="s">
        <v>2</v>
      </c>
      <c r="C95" s="8" t="s">
        <v>20</v>
      </c>
      <c r="D95" s="15" t="s">
        <v>136</v>
      </c>
      <c r="E95" s="8" t="s">
        <v>3</v>
      </c>
      <c r="F95" s="16">
        <v>0</v>
      </c>
      <c r="G95" s="16">
        <v>1178564.72</v>
      </c>
      <c r="H95" s="38">
        <f t="shared" si="1"/>
        <v>1178564.72</v>
      </c>
    </row>
    <row r="96" spans="1:8" customFormat="1" ht="15">
      <c r="A96" s="9" t="s">
        <v>36</v>
      </c>
      <c r="B96" s="8" t="s">
        <v>2</v>
      </c>
      <c r="C96" s="8" t="s">
        <v>20</v>
      </c>
      <c r="D96" s="15" t="s">
        <v>136</v>
      </c>
      <c r="E96" s="8" t="s">
        <v>3</v>
      </c>
      <c r="F96" s="16">
        <v>0</v>
      </c>
      <c r="G96" s="16">
        <v>71000</v>
      </c>
      <c r="H96" s="38">
        <f t="shared" si="1"/>
        <v>71000</v>
      </c>
    </row>
    <row r="97" spans="1:10" customFormat="1" ht="25.5" customHeight="1">
      <c r="A97" s="8" t="s">
        <v>134</v>
      </c>
      <c r="B97" s="8" t="s">
        <v>2</v>
      </c>
      <c r="C97" s="8" t="s">
        <v>20</v>
      </c>
      <c r="D97" s="15" t="s">
        <v>135</v>
      </c>
      <c r="E97" s="15">
        <v>244</v>
      </c>
      <c r="F97" s="16">
        <f>F98+F99+F100</f>
        <v>3542661.72</v>
      </c>
      <c r="G97" s="16">
        <v>0</v>
      </c>
      <c r="H97" s="38">
        <f t="shared" si="1"/>
        <v>-3542661.72</v>
      </c>
    </row>
    <row r="98" spans="1:10" customFormat="1" ht="15">
      <c r="A98" s="9" t="s">
        <v>36</v>
      </c>
      <c r="B98" s="8" t="s">
        <v>2</v>
      </c>
      <c r="C98" s="8" t="s">
        <v>20</v>
      </c>
      <c r="D98" s="15" t="s">
        <v>135</v>
      </c>
      <c r="E98" s="8" t="s">
        <v>3</v>
      </c>
      <c r="F98" s="16">
        <v>2026547</v>
      </c>
      <c r="G98" s="16">
        <v>0</v>
      </c>
      <c r="H98" s="38">
        <f t="shared" si="1"/>
        <v>-2026547</v>
      </c>
    </row>
    <row r="99" spans="1:10" customFormat="1" ht="15">
      <c r="A99" s="9" t="s">
        <v>36</v>
      </c>
      <c r="B99" s="8" t="s">
        <v>2</v>
      </c>
      <c r="C99" s="8" t="s">
        <v>20</v>
      </c>
      <c r="D99" s="15" t="s">
        <v>135</v>
      </c>
      <c r="E99" s="8" t="s">
        <v>3</v>
      </c>
      <c r="F99" s="16">
        <v>1445264.7200000002</v>
      </c>
      <c r="G99" s="16">
        <v>0</v>
      </c>
      <c r="H99" s="38">
        <f t="shared" si="1"/>
        <v>-1445264.7200000002</v>
      </c>
    </row>
    <row r="100" spans="1:10" customFormat="1" ht="15">
      <c r="A100" s="9" t="s">
        <v>36</v>
      </c>
      <c r="B100" s="8" t="s">
        <v>2</v>
      </c>
      <c r="C100" s="8" t="s">
        <v>20</v>
      </c>
      <c r="D100" s="15" t="s">
        <v>135</v>
      </c>
      <c r="E100" s="8" t="s">
        <v>3</v>
      </c>
      <c r="F100" s="16">
        <v>70850</v>
      </c>
      <c r="G100" s="16">
        <v>0</v>
      </c>
      <c r="H100" s="38">
        <f t="shared" si="1"/>
        <v>-70850</v>
      </c>
    </row>
    <row r="101" spans="1:10" customFormat="1" ht="63.75">
      <c r="A101" s="32" t="s">
        <v>150</v>
      </c>
      <c r="B101" s="8"/>
      <c r="C101" s="30" t="s">
        <v>20</v>
      </c>
      <c r="D101" s="30" t="s">
        <v>138</v>
      </c>
      <c r="E101" s="33"/>
      <c r="F101" s="31" t="s">
        <v>130</v>
      </c>
      <c r="G101" s="31" t="s">
        <v>141</v>
      </c>
      <c r="H101" s="38">
        <f t="shared" si="1"/>
        <v>994873.25</v>
      </c>
    </row>
    <row r="102" spans="1:10" customFormat="1" ht="15">
      <c r="A102" s="10" t="s">
        <v>139</v>
      </c>
      <c r="B102" s="8"/>
      <c r="C102" s="30" t="s">
        <v>20</v>
      </c>
      <c r="D102" s="30" t="s">
        <v>140</v>
      </c>
      <c r="E102" s="30" t="s">
        <v>3</v>
      </c>
      <c r="F102" s="31" t="s">
        <v>130</v>
      </c>
      <c r="G102" s="31" t="s">
        <v>141</v>
      </c>
      <c r="H102" s="38">
        <f t="shared" si="1"/>
        <v>994873.25</v>
      </c>
    </row>
    <row r="103" spans="1:10" customFormat="1" ht="51">
      <c r="A103" s="8" t="s">
        <v>123</v>
      </c>
      <c r="B103" s="8" t="s">
        <v>2</v>
      </c>
      <c r="C103" s="8" t="s">
        <v>20</v>
      </c>
      <c r="D103" s="8" t="s">
        <v>89</v>
      </c>
      <c r="E103" s="15"/>
      <c r="F103" s="16">
        <v>150000</v>
      </c>
      <c r="G103" s="16">
        <v>0</v>
      </c>
      <c r="H103" s="38">
        <f t="shared" si="1"/>
        <v>-150000</v>
      </c>
      <c r="J103" s="22"/>
    </row>
    <row r="104" spans="1:10" customFormat="1" ht="36.75" customHeight="1">
      <c r="A104" s="15" t="s">
        <v>122</v>
      </c>
      <c r="B104" s="8"/>
      <c r="C104" s="30" t="s">
        <v>20</v>
      </c>
      <c r="D104" s="15" t="s">
        <v>124</v>
      </c>
      <c r="E104" s="15"/>
      <c r="F104" s="16">
        <v>150000</v>
      </c>
      <c r="G104" s="16">
        <v>0</v>
      </c>
      <c r="H104" s="38">
        <f t="shared" si="1"/>
        <v>-150000</v>
      </c>
      <c r="J104" s="22"/>
    </row>
    <row r="105" spans="1:10" customFormat="1" ht="51">
      <c r="A105" s="32" t="s">
        <v>154</v>
      </c>
      <c r="B105" s="8"/>
      <c r="C105" s="30" t="s">
        <v>20</v>
      </c>
      <c r="D105" s="30" t="s">
        <v>124</v>
      </c>
      <c r="E105" s="30"/>
      <c r="F105" s="31" t="s">
        <v>130</v>
      </c>
      <c r="G105" s="31" t="s">
        <v>151</v>
      </c>
      <c r="H105" s="38">
        <f t="shared" si="1"/>
        <v>267000</v>
      </c>
    </row>
    <row r="106" spans="1:10" customFormat="1" ht="15">
      <c r="A106" s="9" t="s">
        <v>36</v>
      </c>
      <c r="B106" s="8"/>
      <c r="C106" s="30" t="s">
        <v>20</v>
      </c>
      <c r="D106" s="30" t="s">
        <v>129</v>
      </c>
      <c r="E106" s="30" t="s">
        <v>3</v>
      </c>
      <c r="F106" s="31" t="s">
        <v>130</v>
      </c>
      <c r="G106" s="31" t="s">
        <v>131</v>
      </c>
      <c r="H106" s="38">
        <f t="shared" si="1"/>
        <v>65000</v>
      </c>
    </row>
    <row r="107" spans="1:10" customFormat="1" ht="15">
      <c r="A107" s="9" t="s">
        <v>36</v>
      </c>
      <c r="B107" s="8"/>
      <c r="C107" s="30" t="s">
        <v>20</v>
      </c>
      <c r="D107" s="30" t="s">
        <v>124</v>
      </c>
      <c r="E107" s="30" t="s">
        <v>3</v>
      </c>
      <c r="F107" s="31" t="s">
        <v>130</v>
      </c>
      <c r="G107" s="31" t="s">
        <v>132</v>
      </c>
      <c r="H107" s="38">
        <f t="shared" si="1"/>
        <v>52000</v>
      </c>
    </row>
    <row r="108" spans="1:10" customFormat="1" ht="15">
      <c r="A108" s="10" t="s">
        <v>36</v>
      </c>
      <c r="B108" s="8"/>
      <c r="C108" s="30" t="s">
        <v>20</v>
      </c>
      <c r="D108" s="30" t="s">
        <v>124</v>
      </c>
      <c r="E108" s="30" t="s">
        <v>152</v>
      </c>
      <c r="F108" s="31" t="s">
        <v>130</v>
      </c>
      <c r="G108" s="31" t="s">
        <v>128</v>
      </c>
      <c r="H108" s="38">
        <f t="shared" si="1"/>
        <v>150000</v>
      </c>
    </row>
    <row r="109" spans="1:10" customFormat="1" ht="15">
      <c r="A109" s="48" t="s">
        <v>169</v>
      </c>
      <c r="B109" s="43"/>
      <c r="C109" s="40" t="s">
        <v>170</v>
      </c>
      <c r="D109" s="40"/>
      <c r="E109" s="40"/>
      <c r="F109" s="41" t="s">
        <v>171</v>
      </c>
      <c r="G109" s="41" t="s">
        <v>171</v>
      </c>
      <c r="H109" s="44" t="s">
        <v>130</v>
      </c>
    </row>
    <row r="110" spans="1:10" customFormat="1" ht="38.25">
      <c r="A110" s="7" t="s">
        <v>62</v>
      </c>
      <c r="B110" s="7" t="s">
        <v>2</v>
      </c>
      <c r="C110" s="7" t="s">
        <v>90</v>
      </c>
      <c r="D110" s="13"/>
      <c r="E110" s="13"/>
      <c r="F110" s="14">
        <f>F111</f>
        <v>10000</v>
      </c>
      <c r="G110" s="14">
        <f>G111</f>
        <v>10000</v>
      </c>
      <c r="H110" s="38">
        <f t="shared" si="1"/>
        <v>0</v>
      </c>
    </row>
    <row r="111" spans="1:10" customFormat="1" ht="25.5">
      <c r="A111" s="8" t="s">
        <v>63</v>
      </c>
      <c r="B111" s="8" t="s">
        <v>2</v>
      </c>
      <c r="C111" s="8" t="s">
        <v>90</v>
      </c>
      <c r="D111" s="8" t="s">
        <v>15</v>
      </c>
      <c r="E111" s="15"/>
      <c r="F111" s="16">
        <f>F112</f>
        <v>10000</v>
      </c>
      <c r="G111" s="16">
        <f>G112</f>
        <v>10000</v>
      </c>
      <c r="H111" s="38">
        <f t="shared" si="1"/>
        <v>0</v>
      </c>
    </row>
    <row r="112" spans="1:10" customFormat="1" ht="15">
      <c r="A112" s="9" t="s">
        <v>36</v>
      </c>
      <c r="B112" s="8" t="s">
        <v>2</v>
      </c>
      <c r="C112" s="8" t="s">
        <v>90</v>
      </c>
      <c r="D112" s="8" t="s">
        <v>15</v>
      </c>
      <c r="E112" s="8" t="s">
        <v>3</v>
      </c>
      <c r="F112" s="16">
        <v>10000</v>
      </c>
      <c r="G112" s="16">
        <v>10000</v>
      </c>
      <c r="H112" s="38">
        <f t="shared" si="1"/>
        <v>0</v>
      </c>
    </row>
    <row r="113" spans="1:8" customFormat="1" ht="38.25">
      <c r="A113" s="11" t="s">
        <v>72</v>
      </c>
      <c r="B113" s="8" t="s">
        <v>2</v>
      </c>
      <c r="C113" s="15"/>
      <c r="D113" s="15"/>
      <c r="E113" s="15"/>
      <c r="F113" s="16">
        <f>F115</f>
        <v>3150000</v>
      </c>
      <c r="G113" s="16">
        <f>G115</f>
        <v>3150000</v>
      </c>
      <c r="H113" s="38">
        <f t="shared" ref="H113:H117" si="2">G113-F113</f>
        <v>0</v>
      </c>
    </row>
    <row r="114" spans="1:8" customFormat="1" ht="15">
      <c r="A114" s="47" t="s">
        <v>166</v>
      </c>
      <c r="B114" s="43"/>
      <c r="C114" s="40" t="s">
        <v>167</v>
      </c>
      <c r="D114" s="40"/>
      <c r="E114" s="40"/>
      <c r="F114" s="41" t="s">
        <v>168</v>
      </c>
      <c r="G114" s="41" t="s">
        <v>168</v>
      </c>
      <c r="H114" s="44" t="s">
        <v>130</v>
      </c>
    </row>
    <row r="115" spans="1:8" customFormat="1" ht="15">
      <c r="A115" s="7" t="s">
        <v>73</v>
      </c>
      <c r="B115" s="7" t="s">
        <v>2</v>
      </c>
      <c r="C115" s="7" t="s">
        <v>76</v>
      </c>
      <c r="D115" s="13"/>
      <c r="E115" s="13"/>
      <c r="F115" s="14">
        <f t="shared" ref="F115:G116" si="3">F116</f>
        <v>3150000</v>
      </c>
      <c r="G115" s="14">
        <f t="shared" si="3"/>
        <v>3150000</v>
      </c>
      <c r="H115" s="38">
        <f t="shared" si="2"/>
        <v>0</v>
      </c>
    </row>
    <row r="116" spans="1:8" customFormat="1" ht="25.5">
      <c r="A116" s="8" t="s">
        <v>74</v>
      </c>
      <c r="B116" s="8" t="s">
        <v>2</v>
      </c>
      <c r="C116" s="8" t="s">
        <v>76</v>
      </c>
      <c r="D116" s="8" t="s">
        <v>77</v>
      </c>
      <c r="E116" s="15"/>
      <c r="F116" s="16">
        <f t="shared" si="3"/>
        <v>3150000</v>
      </c>
      <c r="G116" s="16">
        <f t="shared" si="3"/>
        <v>3150000</v>
      </c>
      <c r="H116" s="38">
        <f t="shared" si="2"/>
        <v>0</v>
      </c>
    </row>
    <row r="117" spans="1:8" customFormat="1" ht="15">
      <c r="A117" s="9" t="s">
        <v>69</v>
      </c>
      <c r="B117" s="8" t="s">
        <v>2</v>
      </c>
      <c r="C117" s="8" t="s">
        <v>76</v>
      </c>
      <c r="D117" s="8" t="s">
        <v>77</v>
      </c>
      <c r="E117" s="8" t="s">
        <v>4</v>
      </c>
      <c r="F117" s="16">
        <v>3150000</v>
      </c>
      <c r="G117" s="16">
        <v>3150000</v>
      </c>
      <c r="H117" s="38">
        <f t="shared" si="2"/>
        <v>0</v>
      </c>
    </row>
    <row r="118" spans="1:8" customFormat="1" ht="15">
      <c r="A118" s="46" t="s">
        <v>172</v>
      </c>
      <c r="B118" s="8"/>
      <c r="C118" s="39">
        <v>1000</v>
      </c>
      <c r="D118" s="39"/>
      <c r="E118" s="39"/>
      <c r="F118" s="42">
        <v>328847</v>
      </c>
      <c r="G118" s="42">
        <v>328847</v>
      </c>
      <c r="H118" s="38">
        <v>0</v>
      </c>
    </row>
    <row r="119" spans="1:8" customFormat="1" ht="15">
      <c r="A119" s="7" t="s">
        <v>64</v>
      </c>
      <c r="B119" s="7" t="s">
        <v>2</v>
      </c>
      <c r="C119" s="7" t="s">
        <v>91</v>
      </c>
      <c r="D119" s="13"/>
      <c r="E119" s="13"/>
      <c r="F119" s="14">
        <f>F120</f>
        <v>258847</v>
      </c>
      <c r="G119" s="14">
        <f>G120</f>
        <v>258847</v>
      </c>
      <c r="H119" s="38">
        <f t="shared" si="1"/>
        <v>0</v>
      </c>
    </row>
    <row r="120" spans="1:8" customFormat="1" ht="25.5">
      <c r="A120" s="8" t="s">
        <v>65</v>
      </c>
      <c r="B120" s="8" t="s">
        <v>2</v>
      </c>
      <c r="C120" s="8" t="s">
        <v>91</v>
      </c>
      <c r="D120" s="8" t="s">
        <v>92</v>
      </c>
      <c r="E120" s="15"/>
      <c r="F120" s="16">
        <f>F121</f>
        <v>258847</v>
      </c>
      <c r="G120" s="16">
        <f>G121</f>
        <v>258847</v>
      </c>
      <c r="H120" s="38">
        <f t="shared" si="1"/>
        <v>0</v>
      </c>
    </row>
    <row r="121" spans="1:8" customFormat="1" ht="25.5">
      <c r="A121" s="9" t="s">
        <v>66</v>
      </c>
      <c r="B121" s="8" t="s">
        <v>2</v>
      </c>
      <c r="C121" s="8" t="s">
        <v>91</v>
      </c>
      <c r="D121" s="8" t="s">
        <v>92</v>
      </c>
      <c r="E121" s="8" t="s">
        <v>19</v>
      </c>
      <c r="F121" s="16">
        <v>258847</v>
      </c>
      <c r="G121" s="16">
        <v>258847</v>
      </c>
      <c r="H121" s="38">
        <f t="shared" si="1"/>
        <v>0</v>
      </c>
    </row>
    <row r="122" spans="1:8" customFormat="1" ht="38.25">
      <c r="A122" s="11" t="s">
        <v>67</v>
      </c>
      <c r="B122" s="8" t="s">
        <v>2</v>
      </c>
      <c r="C122" s="15"/>
      <c r="D122" s="15"/>
      <c r="E122" s="15"/>
      <c r="F122" s="16">
        <f t="shared" ref="F122:G124" si="4">F123</f>
        <v>70000</v>
      </c>
      <c r="G122" s="16">
        <f t="shared" si="4"/>
        <v>70000</v>
      </c>
      <c r="H122" s="38">
        <f t="shared" si="1"/>
        <v>0</v>
      </c>
    </row>
    <row r="123" spans="1:8" customFormat="1" ht="15">
      <c r="A123" s="7" t="s">
        <v>64</v>
      </c>
      <c r="B123" s="7" t="s">
        <v>2</v>
      </c>
      <c r="C123" s="7" t="s">
        <v>91</v>
      </c>
      <c r="D123" s="13"/>
      <c r="E123" s="13"/>
      <c r="F123" s="14">
        <f t="shared" si="4"/>
        <v>70000</v>
      </c>
      <c r="G123" s="14">
        <f t="shared" si="4"/>
        <v>70000</v>
      </c>
      <c r="H123" s="38">
        <f t="shared" si="1"/>
        <v>0</v>
      </c>
    </row>
    <row r="124" spans="1:8" customFormat="1" ht="38.25">
      <c r="A124" s="8" t="s">
        <v>68</v>
      </c>
      <c r="B124" s="8" t="s">
        <v>2</v>
      </c>
      <c r="C124" s="8" t="s">
        <v>91</v>
      </c>
      <c r="D124" s="8" t="s">
        <v>93</v>
      </c>
      <c r="E124" s="15"/>
      <c r="F124" s="16">
        <f t="shared" si="4"/>
        <v>70000</v>
      </c>
      <c r="G124" s="16">
        <f t="shared" si="4"/>
        <v>70000</v>
      </c>
      <c r="H124" s="38">
        <f t="shared" si="1"/>
        <v>0</v>
      </c>
    </row>
    <row r="125" spans="1:8" customFormat="1" ht="15">
      <c r="A125" s="9" t="s">
        <v>69</v>
      </c>
      <c r="B125" s="8" t="s">
        <v>2</v>
      </c>
      <c r="C125" s="8" t="s">
        <v>91</v>
      </c>
      <c r="D125" s="8" t="s">
        <v>93</v>
      </c>
      <c r="E125" s="8" t="s">
        <v>4</v>
      </c>
      <c r="F125" s="16">
        <v>70000</v>
      </c>
      <c r="G125" s="16">
        <v>70000</v>
      </c>
      <c r="H125" s="38">
        <f t="shared" si="1"/>
        <v>0</v>
      </c>
    </row>
    <row r="126" spans="1:8" customFormat="1" ht="15">
      <c r="A126" s="49" t="s">
        <v>173</v>
      </c>
      <c r="B126" s="8"/>
      <c r="C126" s="39">
        <v>1100</v>
      </c>
      <c r="D126" s="33"/>
      <c r="E126" s="33"/>
      <c r="F126" s="41" t="s">
        <v>174</v>
      </c>
      <c r="G126" s="41" t="s">
        <v>174</v>
      </c>
      <c r="H126" s="44" t="s">
        <v>130</v>
      </c>
    </row>
    <row r="127" spans="1:8" customFormat="1" ht="25.5">
      <c r="A127" s="7" t="s">
        <v>70</v>
      </c>
      <c r="B127" s="7" t="s">
        <v>2</v>
      </c>
      <c r="C127" s="7" t="s">
        <v>94</v>
      </c>
      <c r="D127" s="13"/>
      <c r="E127" s="13"/>
      <c r="F127" s="14">
        <f>F128</f>
        <v>1500</v>
      </c>
      <c r="G127" s="14">
        <f>G128</f>
        <v>1500</v>
      </c>
      <c r="H127" s="38">
        <f t="shared" si="1"/>
        <v>0</v>
      </c>
    </row>
    <row r="128" spans="1:8" customFormat="1" ht="25.5">
      <c r="A128" s="8" t="s">
        <v>71</v>
      </c>
      <c r="B128" s="8" t="s">
        <v>2</v>
      </c>
      <c r="C128" s="8" t="s">
        <v>94</v>
      </c>
      <c r="D128" s="8" t="s">
        <v>16</v>
      </c>
      <c r="E128" s="15"/>
      <c r="F128" s="16">
        <f>F129</f>
        <v>1500</v>
      </c>
      <c r="G128" s="16">
        <f>G129</f>
        <v>1500</v>
      </c>
      <c r="H128" s="38">
        <f t="shared" si="1"/>
        <v>0</v>
      </c>
    </row>
    <row r="129" spans="1:8" customFormat="1" ht="15">
      <c r="A129" s="9" t="s">
        <v>69</v>
      </c>
      <c r="B129" s="8" t="s">
        <v>2</v>
      </c>
      <c r="C129" s="8" t="s">
        <v>94</v>
      </c>
      <c r="D129" s="8" t="s">
        <v>16</v>
      </c>
      <c r="E129" s="8" t="s">
        <v>4</v>
      </c>
      <c r="F129" s="16">
        <v>1500</v>
      </c>
      <c r="G129" s="16">
        <v>1500</v>
      </c>
      <c r="H129" s="38">
        <f t="shared" si="1"/>
        <v>0</v>
      </c>
    </row>
    <row r="130" spans="1:8" customFormat="1" ht="15">
      <c r="A130" s="12" t="s">
        <v>75</v>
      </c>
      <c r="B130" s="12"/>
      <c r="C130" s="12"/>
      <c r="D130" s="12"/>
      <c r="E130" s="12"/>
      <c r="F130" s="17">
        <f>F12</f>
        <v>18847451.5</v>
      </c>
      <c r="G130" s="17">
        <f>G12</f>
        <v>21334211.710000001</v>
      </c>
      <c r="H130" s="17">
        <f>H12</f>
        <v>2486760.2100000009</v>
      </c>
    </row>
  </sheetData>
  <mergeCells count="13">
    <mergeCell ref="A6:H6"/>
    <mergeCell ref="A1:H1"/>
    <mergeCell ref="A2:H2"/>
    <mergeCell ref="A3:H3"/>
    <mergeCell ref="A4:H4"/>
    <mergeCell ref="H9:H10"/>
    <mergeCell ref="A9:A10"/>
    <mergeCell ref="B9:B10"/>
    <mergeCell ref="C9:C10"/>
    <mergeCell ref="D9:D10"/>
    <mergeCell ref="E9:E10"/>
    <mergeCell ref="F9:F10"/>
    <mergeCell ref="G9:G10"/>
  </mergeCells>
  <pageMargins left="0.27559055118110237" right="0.19685039370078741" top="0.43307086614173229" bottom="0.27559055118110237" header="0.31496062992125984" footer="0.31496062992125984"/>
  <pageSetup paperSize="9"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2025-09-12T12:24:15Z</dcterms:modified>
</cp:coreProperties>
</file>