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24519"/>
</workbook>
</file>

<file path=xl/calcChain.xml><?xml version="1.0" encoding="utf-8"?>
<calcChain xmlns="http://schemas.openxmlformats.org/spreadsheetml/2006/main">
  <c r="J72" i="1"/>
  <c r="J83"/>
  <c r="J81"/>
  <c r="J80"/>
  <c r="J104"/>
  <c r="J107"/>
  <c r="J106"/>
  <c r="J105"/>
  <c r="J158"/>
  <c r="J708"/>
  <c r="J707"/>
  <c r="F709"/>
  <c r="G708"/>
  <c r="E708"/>
  <c r="F708" s="1"/>
  <c r="G707"/>
  <c r="E707"/>
  <c r="F707" s="1"/>
  <c r="J615" l="1"/>
  <c r="J554"/>
  <c r="J552"/>
  <c r="J551"/>
  <c r="J550"/>
  <c r="J265" l="1"/>
  <c r="J244"/>
  <c r="J176"/>
  <c r="J705"/>
  <c r="J704"/>
  <c r="J614"/>
  <c r="J613"/>
  <c r="J172"/>
  <c r="F173"/>
  <c r="G172"/>
  <c r="E172"/>
  <c r="F172" s="1"/>
  <c r="J409" l="1"/>
  <c r="J411"/>
  <c r="J416"/>
  <c r="J414"/>
  <c r="J413" s="1"/>
  <c r="J421"/>
  <c r="J423"/>
  <c r="J420" l="1"/>
  <c r="J408"/>
  <c r="J268"/>
  <c r="J267" s="1"/>
  <c r="J671" l="1"/>
  <c r="J670" s="1"/>
  <c r="J668"/>
  <c r="J667" s="1"/>
  <c r="J625" l="1"/>
  <c r="J624" s="1"/>
  <c r="J542"/>
  <c r="J541" s="1"/>
  <c r="J462"/>
  <c r="J389"/>
  <c r="J388" s="1"/>
  <c r="J223"/>
  <c r="J222" s="1"/>
  <c r="J138"/>
  <c r="J137" s="1"/>
  <c r="J761"/>
  <c r="J760" s="1"/>
  <c r="J758"/>
  <c r="J377" l="1"/>
  <c r="J757"/>
  <c r="J753"/>
  <c r="J752" s="1"/>
  <c r="J751" s="1"/>
  <c r="J750" s="1"/>
  <c r="J748"/>
  <c r="J747" s="1"/>
  <c r="J746" s="1"/>
  <c r="J745" s="1"/>
  <c r="J743"/>
  <c r="J742" s="1"/>
  <c r="J741" s="1"/>
  <c r="J739"/>
  <c r="J738" s="1"/>
  <c r="J736"/>
  <c r="J735" s="1"/>
  <c r="J734" s="1"/>
  <c r="J733" s="1"/>
  <c r="J731"/>
  <c r="J729"/>
  <c r="J728" s="1"/>
  <c r="J726"/>
  <c r="J724"/>
  <c r="J722"/>
  <c r="J721" s="1"/>
  <c r="J720" s="1"/>
  <c r="J719" s="1"/>
  <c r="J718" s="1"/>
  <c r="J716"/>
  <c r="J715" s="1"/>
  <c r="J713"/>
  <c r="J712" s="1"/>
  <c r="J711" s="1"/>
  <c r="J710" s="1"/>
  <c r="J702"/>
  <c r="J701" s="1"/>
  <c r="J700" s="1"/>
  <c r="J698"/>
  <c r="J697" s="1"/>
  <c r="J695"/>
  <c r="J694" s="1"/>
  <c r="J692"/>
  <c r="J691" s="1"/>
  <c r="J689"/>
  <c r="J688" s="1"/>
  <c r="J687" s="1"/>
  <c r="J685"/>
  <c r="J684" s="1"/>
  <c r="J683" s="1"/>
  <c r="J681"/>
  <c r="J680" s="1"/>
  <c r="J679" s="1"/>
  <c r="J677"/>
  <c r="J676" s="1"/>
  <c r="J674"/>
  <c r="J673" s="1"/>
  <c r="J665"/>
  <c r="J663"/>
  <c r="J662" s="1"/>
  <c r="J660"/>
  <c r="J659" s="1"/>
  <c r="J657"/>
  <c r="J655"/>
  <c r="J654" s="1"/>
  <c r="J612" s="1"/>
  <c r="J611" s="1"/>
  <c r="J652"/>
  <c r="J651" s="1"/>
  <c r="J649"/>
  <c r="J648" s="1"/>
  <c r="J646"/>
  <c r="J645" s="1"/>
  <c r="J643"/>
  <c r="J642" s="1"/>
  <c r="J640"/>
  <c r="J639" s="1"/>
  <c r="J637"/>
  <c r="J636" s="1"/>
  <c r="J634"/>
  <c r="J633" s="1"/>
  <c r="J631"/>
  <c r="J630" s="1"/>
  <c r="J628"/>
  <c r="J627" s="1"/>
  <c r="J622"/>
  <c r="J620"/>
  <c r="J619" s="1"/>
  <c r="J617"/>
  <c r="J616" s="1"/>
  <c r="J609"/>
  <c r="J607"/>
  <c r="J606" s="1"/>
  <c r="J604"/>
  <c r="J602"/>
  <c r="J601" s="1"/>
  <c r="J599"/>
  <c r="J597"/>
  <c r="J595"/>
  <c r="J594" s="1"/>
  <c r="J589"/>
  <c r="J588" s="1"/>
  <c r="J587" s="1"/>
  <c r="J585"/>
  <c r="J584" s="1"/>
  <c r="J582"/>
  <c r="J581" s="1"/>
  <c r="J579"/>
  <c r="J578" s="1"/>
  <c r="J576"/>
  <c r="J575" s="1"/>
  <c r="J573"/>
  <c r="J571"/>
  <c r="J570" s="1"/>
  <c r="J568"/>
  <c r="J566"/>
  <c r="J564"/>
  <c r="J563" s="1"/>
  <c r="J561"/>
  <c r="J559"/>
  <c r="J557"/>
  <c r="J556" s="1"/>
  <c r="J546"/>
  <c r="J545" s="1"/>
  <c r="J544" s="1"/>
  <c r="J539"/>
  <c r="J538" s="1"/>
  <c r="J536"/>
  <c r="J535" s="1"/>
  <c r="J533"/>
  <c r="J531"/>
  <c r="J530" s="1"/>
  <c r="J528"/>
  <c r="J527" s="1"/>
  <c r="J525"/>
  <c r="J524" s="1"/>
  <c r="J522"/>
  <c r="J520"/>
  <c r="J519" s="1"/>
  <c r="J517"/>
  <c r="J515"/>
  <c r="J514" s="1"/>
  <c r="J512"/>
  <c r="J510"/>
  <c r="J508"/>
  <c r="J507" s="1"/>
  <c r="J505"/>
  <c r="J504" s="1"/>
  <c r="J502"/>
  <c r="J501" s="1"/>
  <c r="J499"/>
  <c r="J498" s="1"/>
  <c r="J496"/>
  <c r="J495" s="1"/>
  <c r="J493"/>
  <c r="J492" s="1"/>
  <c r="J490"/>
  <c r="J488"/>
  <c r="J486"/>
  <c r="J485" s="1"/>
  <c r="J483"/>
  <c r="J481"/>
  <c r="J479"/>
  <c r="J478" s="1"/>
  <c r="J476"/>
  <c r="J474"/>
  <c r="J472"/>
  <c r="J471" s="1"/>
  <c r="J469"/>
  <c r="J467"/>
  <c r="J465"/>
  <c r="J464" s="1"/>
  <c r="J460"/>
  <c r="J458"/>
  <c r="J457" s="1"/>
  <c r="J455"/>
  <c r="J454" s="1"/>
  <c r="J452"/>
  <c r="J450"/>
  <c r="J449" s="1"/>
  <c r="J447"/>
  <c r="J445"/>
  <c r="J443"/>
  <c r="J442" s="1"/>
  <c r="J441" s="1"/>
  <c r="J439"/>
  <c r="J438" s="1"/>
  <c r="J437" s="1"/>
  <c r="J436" s="1"/>
  <c r="J433"/>
  <c r="J432" s="1"/>
  <c r="J431" s="1"/>
  <c r="J427"/>
  <c r="J429"/>
  <c r="J406"/>
  <c r="J404"/>
  <c r="J402"/>
  <c r="J401" s="1"/>
  <c r="J400" s="1"/>
  <c r="J398"/>
  <c r="J397" s="1"/>
  <c r="J395"/>
  <c r="J394" s="1"/>
  <c r="J392"/>
  <c r="J391" s="1"/>
  <c r="J386"/>
  <c r="J385" s="1"/>
  <c r="J383"/>
  <c r="J382" s="1"/>
  <c r="J380"/>
  <c r="J379" s="1"/>
  <c r="J376"/>
  <c r="J374"/>
  <c r="J373" s="1"/>
  <c r="J369"/>
  <c r="J368" s="1"/>
  <c r="J366"/>
  <c r="J365" s="1"/>
  <c r="J364" s="1"/>
  <c r="J362"/>
  <c r="J360"/>
  <c r="J359" s="1"/>
  <c r="J353"/>
  <c r="J355"/>
  <c r="J357"/>
  <c r="J349"/>
  <c r="J347"/>
  <c r="J346" s="1"/>
  <c r="J345" s="1"/>
  <c r="J343"/>
  <c r="J342" s="1"/>
  <c r="J341" s="1"/>
  <c r="J338"/>
  <c r="J337" s="1"/>
  <c r="J336" s="1"/>
  <c r="J335" s="1"/>
  <c r="J333"/>
  <c r="J332" s="1"/>
  <c r="J330"/>
  <c r="J328"/>
  <c r="J324"/>
  <c r="J323" s="1"/>
  <c r="J321"/>
  <c r="J320" s="1"/>
  <c r="J318"/>
  <c r="J316"/>
  <c r="J314"/>
  <c r="J313" s="1"/>
  <c r="J311"/>
  <c r="J309"/>
  <c r="J308" s="1"/>
  <c r="J305"/>
  <c r="J304" s="1"/>
  <c r="J302"/>
  <c r="J300"/>
  <c r="J299" s="1"/>
  <c r="J297"/>
  <c r="J295"/>
  <c r="J293"/>
  <c r="J292" s="1"/>
  <c r="J291" s="1"/>
  <c r="J289"/>
  <c r="J287"/>
  <c r="J286" s="1"/>
  <c r="J285" s="1"/>
  <c r="J283"/>
  <c r="J282" s="1"/>
  <c r="J280"/>
  <c r="J279" s="1"/>
  <c r="J277"/>
  <c r="J276" s="1"/>
  <c r="J274"/>
  <c r="J273" s="1"/>
  <c r="J271"/>
  <c r="J270" s="1"/>
  <c r="J263"/>
  <c r="J261"/>
  <c r="J260" s="1"/>
  <c r="J259" s="1"/>
  <c r="J257"/>
  <c r="J256" s="1"/>
  <c r="J254"/>
  <c r="J252"/>
  <c r="J250"/>
  <c r="J249" s="1"/>
  <c r="J247"/>
  <c r="J246" s="1"/>
  <c r="J242"/>
  <c r="J240"/>
  <c r="J239" s="1"/>
  <c r="J237"/>
  <c r="J236" s="1"/>
  <c r="J234"/>
  <c r="J232"/>
  <c r="J231" s="1"/>
  <c r="J230" s="1"/>
  <c r="J227"/>
  <c r="J226" s="1"/>
  <c r="J225" s="1"/>
  <c r="J220"/>
  <c r="J218"/>
  <c r="J217" s="1"/>
  <c r="J215"/>
  <c r="J214" s="1"/>
  <c r="J208"/>
  <c r="J210"/>
  <c r="J212"/>
  <c r="J205"/>
  <c r="J203"/>
  <c r="J201"/>
  <c r="J200" s="1"/>
  <c r="J188"/>
  <c r="J190"/>
  <c r="J192"/>
  <c r="J195"/>
  <c r="J194" s="1"/>
  <c r="J182"/>
  <c r="J181" s="1"/>
  <c r="J179"/>
  <c r="J178" s="1"/>
  <c r="J174"/>
  <c r="J171" s="1"/>
  <c r="J169"/>
  <c r="J167"/>
  <c r="J166" s="1"/>
  <c r="J164"/>
  <c r="J163" s="1"/>
  <c r="J161"/>
  <c r="J160" s="1"/>
  <c r="J159" s="1"/>
  <c r="J155"/>
  <c r="J154" s="1"/>
  <c r="J153" s="1"/>
  <c r="J151"/>
  <c r="J150" s="1"/>
  <c r="J148"/>
  <c r="J147" s="1"/>
  <c r="J146" s="1"/>
  <c r="J145" s="1"/>
  <c r="J141"/>
  <c r="J143"/>
  <c r="J133"/>
  <c r="J132" s="1"/>
  <c r="J131" s="1"/>
  <c r="J130" s="1"/>
  <c r="J128"/>
  <c r="J127" s="1"/>
  <c r="J126" s="1"/>
  <c r="J125" s="1"/>
  <c r="J122"/>
  <c r="J121" s="1"/>
  <c r="J119"/>
  <c r="J117"/>
  <c r="J115"/>
  <c r="J114" s="1"/>
  <c r="J112"/>
  <c r="J111" s="1"/>
  <c r="J110" s="1"/>
  <c r="J109" s="1"/>
  <c r="J102"/>
  <c r="J101" s="1"/>
  <c r="J100" s="1"/>
  <c r="J99" s="1"/>
  <c r="J98" s="1"/>
  <c r="J96"/>
  <c r="J95" s="1"/>
  <c r="J93"/>
  <c r="J92" s="1"/>
  <c r="J90"/>
  <c r="J89" s="1"/>
  <c r="J88" s="1"/>
  <c r="J86"/>
  <c r="J85" s="1"/>
  <c r="J78"/>
  <c r="J77" s="1"/>
  <c r="J75"/>
  <c r="J74" s="1"/>
  <c r="J73" s="1"/>
  <c r="J67"/>
  <c r="J66" s="1"/>
  <c r="J70"/>
  <c r="J69"/>
  <c r="J62"/>
  <c r="J60"/>
  <c r="J58"/>
  <c r="J57"/>
  <c r="J56" s="1"/>
  <c r="J55" s="1"/>
  <c r="J53"/>
  <c r="J52" s="1"/>
  <c r="J50"/>
  <c r="J48"/>
  <c r="J47" s="1"/>
  <c r="J45"/>
  <c r="J44" s="1"/>
  <c r="J42"/>
  <c r="J41" s="1"/>
  <c r="J39"/>
  <c r="J38" s="1"/>
  <c r="J36"/>
  <c r="J34"/>
  <c r="J32"/>
  <c r="J31" s="1"/>
  <c r="J30" s="1"/>
  <c r="J28"/>
  <c r="J26"/>
  <c r="J25" s="1"/>
  <c r="J23"/>
  <c r="J21"/>
  <c r="J20" s="1"/>
  <c r="J19" s="1"/>
  <c r="J16"/>
  <c r="J15" s="1"/>
  <c r="J14" s="1"/>
  <c r="J13" s="1"/>
  <c r="J549" l="1"/>
  <c r="J548" s="1"/>
  <c r="J435" s="1"/>
  <c r="J157"/>
  <c r="J327"/>
  <c r="J326"/>
  <c r="J593"/>
  <c r="J592" s="1"/>
  <c r="J18"/>
  <c r="J756"/>
  <c r="J755" s="1"/>
  <c r="J426"/>
  <c r="J425" s="1"/>
  <c r="J352"/>
  <c r="J351" s="1"/>
  <c r="J340" s="1"/>
  <c r="J187"/>
  <c r="J140"/>
  <c r="J136" s="1"/>
  <c r="J135" s="1"/>
  <c r="J124" s="1"/>
  <c r="J65"/>
  <c r="J64" s="1"/>
  <c r="J186"/>
  <c r="J185" s="1"/>
  <c r="J184" s="1"/>
  <c r="J207"/>
  <c r="J307"/>
  <c r="J229" s="1"/>
  <c r="J372"/>
  <c r="J371" s="1"/>
  <c r="J199"/>
  <c r="J591" l="1"/>
  <c r="J12"/>
  <c r="J198"/>
  <c r="J197" s="1"/>
  <c r="J763" s="1"/>
</calcChain>
</file>

<file path=xl/sharedStrings.xml><?xml version="1.0" encoding="utf-8"?>
<sst xmlns="http://schemas.openxmlformats.org/spreadsheetml/2006/main" count="2736" uniqueCount="468">
  <si>
    <t>#Н/Д</t>
  </si>
  <si>
    <t xml:space="preserve">    ОБЩЕГОСУДАРСТВЕННЫЕ ВОПРОСЫ</t>
  </si>
  <si>
    <t>000</t>
  </si>
  <si>
    <t>0100</t>
  </si>
  <si>
    <t>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</si>
  <si>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</si>
  <si>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</si>
  <si>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</si>
  <si>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5100000</t>
  </si>
  <si>
    <t xml:space="preserve">          Расходы на выплаты персоналу государственных (муниципальных) органов</t>
  </si>
  <si>
    <t>5100030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</si>
  <si>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</si>
  <si>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</si>
  <si>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</si>
  <si>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</si>
  <si>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</si>
  <si>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</si>
  <si>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Муниципальная программа "Социальная поддержка граждан в Людиновском районе"</t>
  </si>
  <si>
    <t>0300000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</si>
  <si>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</si>
  <si>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0310305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</si>
  <si>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</si>
  <si>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</si>
  <si>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</si>
  <si>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</si>
  <si>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Муниципальная программа "Развитие культуры в Людиновском районе"</t>
  </si>
  <si>
    <t>1100000</t>
  </si>
  <si>
    <t xml:space="preserve">          Субвенция на формирование и содержание архивных фондов</t>
  </si>
  <si>
    <t>1140080</t>
  </si>
  <si>
    <t xml:space="preserve">          Центральный аппарат</t>
  </si>
  <si>
    <t>5100040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</si>
  <si>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</si>
  <si>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</si>
  <si>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</si>
  <si>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</si>
  <si>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Центральный аппарат (муниципальные служащие)</t>
  </si>
  <si>
    <t>5100041</t>
  </si>
  <si>
    <t xml:space="preserve">          Центральный аппарат (прочие работники)</t>
  </si>
  <si>
    <t>5100042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</si>
  <si>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</si>
  <si>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5100053</t>
  </si>
  <si>
    <t xml:space="preserve">          Глава местной администации (исполнительно-распорядительного органа муниципального образования)</t>
  </si>
  <si>
    <t>5100080</t>
  </si>
  <si>
    <t xml:space="preserve">          Непрограммые расходы</t>
  </si>
  <si>
    <t>6000300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</si>
  <si>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</si>
  <si>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</si>
  <si>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  Специальные расходы</t>
  </si>
  <si>
    <t>880</t>
  </si>
  <si>
    <t xml:space="preserve">      Резервные фонды</t>
  </si>
  <si>
    <t>0111</t>
  </si>
  <si>
    <t xml:space="preserve">          Резервные фонды местных администраций</t>
  </si>
  <si>
    <t>5100050</t>
  </si>
  <si>
    <t xml:space="preserve">              Резервные средства</t>
  </si>
  <si>
    <t>870</t>
  </si>
  <si>
    <t xml:space="preserve">          резервный фонд правительства Калужской области</t>
  </si>
  <si>
    <t>5100060</t>
  </si>
  <si>
    <t xml:space="preserve">            Социальное обеспечение и иные выплаты населению</t>
  </si>
  <si>
    <t>300</t>
  </si>
  <si>
    <t xml:space="preserve">              Иные выплаты населению</t>
  </si>
  <si>
    <t>360</t>
  </si>
  <si>
    <t xml:space="preserve">      Другие общегосударственные вопросы</t>
  </si>
  <si>
    <t>0113</t>
  </si>
  <si>
    <t xml:space="preserve">        Муниципальная  программа "Развитие рынка труда в Людиновском районе"</t>
  </si>
  <si>
    <t>0700000</t>
  </si>
  <si>
    <t xml:space="preserve">          Подпрограмма "Организация общественных работ для  безработных граждан в МР "Город Людиново и Людиновский район"</t>
  </si>
  <si>
    <t>0700100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</si>
  <si>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</si>
  <si>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0700200</t>
  </si>
  <si>
    <t xml:space="preserve">        Муниципальная программа "Охрана окружающей среды в Людиновском районе"</t>
  </si>
  <si>
    <t>1200000</t>
  </si>
  <si>
    <t xml:space="preserve">          Субвенция на  осуществление государственных полномочий по созданию административных комиссий в муниципальных районах</t>
  </si>
  <si>
    <t>1240090</t>
  </si>
  <si>
    <t xml:space="preserve">          Реализация государственных функций,связанных с общегосударственными вопросами</t>
  </si>
  <si>
    <t>5100090</t>
  </si>
  <si>
    <t xml:space="preserve">          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</si>
  <si>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</si>
  <si>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</si>
  <si>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</si>
  <si>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</si>
  <si>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Государственная регистрация актов гражданского состояния</t>
  </si>
  <si>
    <t>8705934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</si>
  <si>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</si>
  <si>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</si>
  <si>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</si>
  <si>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</si>
  <si>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Непрограммные расходы федеральных органов исполнительной власти</t>
  </si>
  <si>
    <t>9900000</t>
  </si>
  <si>
    <t xml:space="preserve">          Субвенция на осуществление первичного воинского учета на территориях, где отсутствуют военные комиссариаты</t>
  </si>
  <si>
    <t>9995118</t>
  </si>
  <si>
    <t xml:space="preserve">              Субвенции</t>
  </si>
  <si>
    <t>530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</si>
  <si>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</si>
  <si>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</si>
  <si>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</si>
  <si>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</si>
  <si>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Муниципальная программа "Безопасность жизнедеятельности на территории муниципального района "Город Людиново и Людиновский район"</t>
  </si>
  <si>
    <t>1000000</t>
  </si>
  <si>
    <t xml:space="preserve">          Подпрограмма "Безопасность жизнедеятельности на территории Людиновского района"</t>
  </si>
  <si>
    <t>1010000</t>
  </si>
  <si>
    <t xml:space="preserve">          Подпрограмма "Организация деятельности МКУ "Единая дежурная диспетчерская служба"</t>
  </si>
  <si>
    <t>1020000</t>
  </si>
  <si>
    <t xml:space="preserve">              Расходы на выплаты персоналу казенных учреждений</t>
  </si>
  <si>
    <t>110</t>
  </si>
  <si>
    <t xml:space="preserve">          Подпрограмма "Профилактика правонарушений в Людиновском районе"</t>
  </si>
  <si>
    <t>1030000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</si>
  <si>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</si>
  <si>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</si>
  <si>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</si>
  <si>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</si>
  <si>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сельского хозяйства и регулирования рынков сельскохозяйственной продукции в Людиновском районе"</t>
  </si>
  <si>
    <t>2500000</t>
  </si>
  <si>
    <t xml:space="preserve">          Подпрограмма "Развитие сельского хозяйства и рынков сельскохозяйственной продукции в Людиновском районе"</t>
  </si>
  <si>
    <t>2510000</t>
  </si>
  <si>
    <t xml:space="preserve">              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</si>
  <si>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</si>
  <si>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     Транспорт</t>
  </si>
  <si>
    <t>0408</t>
  </si>
  <si>
    <t xml:space="preserve">        Муниципальная программа "Экономическое развитие Людиновского района"</t>
  </si>
  <si>
    <t>1500000</t>
  </si>
  <si>
    <t xml:space="preserve">          Подпрограмма "Повышение транспортной доступности, улучшение качества пассажирских перевозок в Людиновском районе"</t>
  </si>
  <si>
    <t>1510100</t>
  </si>
  <si>
    <t xml:space="preserve">      Дорожное хозяйство (дорожные фонды)</t>
  </si>
  <si>
    <t>0409</t>
  </si>
  <si>
    <t xml:space="preserve">        Муниципальная программа "Развитие дорожного хозяйства в Людиновском районе"</t>
  </si>
  <si>
    <t>2400000</t>
  </si>
  <si>
    <t xml:space="preserve">          Подпрограмма "Совершенствование и развитие сети автомобильных дорог местного значения в Людиновском районе Калужской области"</t>
  </si>
  <si>
    <t>2410010</t>
  </si>
  <si>
    <t xml:space="preserve">          подпрограмма "Совершенствование и развитие сети автомобильных дорог Калужской области"</t>
  </si>
  <si>
    <t>2428500</t>
  </si>
  <si>
    <t xml:space="preserve">              Субсидии</t>
  </si>
  <si>
    <t>520</t>
  </si>
  <si>
    <t xml:space="preserve">      Другие вопросы в области национальной экономики</t>
  </si>
  <si>
    <t>0412</t>
  </si>
  <si>
    <t xml:space="preserve">          Подпрограмма "Развитие потребительской кооперации в Людиновском районе"</t>
  </si>
  <si>
    <t>2530010</t>
  </si>
  <si>
    <t xml:space="preserve">        Муниципальная программа "Развитие предпринимательства на территории муниципального района "Город Людиново и Людиновский район"</t>
  </si>
  <si>
    <t>4400000</t>
  </si>
  <si>
    <t xml:space="preserve">          Мероприятия по землеустройству и землепользованию</t>
  </si>
  <si>
    <t>5100020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</si>
  <si>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</si>
  <si>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</si>
  <si>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</si>
  <si>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</si>
  <si>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Муниципальная программа "Обеспечение доступным и комфортным жильем и коммунальными услугами населения Людиновского района"</t>
  </si>
  <si>
    <t>0500000</t>
  </si>
  <si>
    <t xml:space="preserve">          Подпрограмма "Чистая вода в Людиновском районе"</t>
  </si>
  <si>
    <t>0510100</t>
  </si>
  <si>
    <t xml:space="preserve">          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</si>
  <si>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0578904</t>
  </si>
  <si>
    <t xml:space="preserve">        Муниципальная программа "Совершенствование системы гидротехнических сооружений на территории Людиновского района"</t>
  </si>
  <si>
    <t>2800000</t>
  </si>
  <si>
    <t xml:space="preserve">        Муниципальная программа "Повышение эффективности использования топливно-энергетических ресурсов в Людиновском районе"</t>
  </si>
  <si>
    <t>3000000</t>
  </si>
  <si>
    <t xml:space="preserve">          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</si>
  <si>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>3005013</t>
  </si>
  <si>
    <t xml:space="preserve">         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</si>
  <si>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3008911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</si>
  <si>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</si>
  <si>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</si>
  <si>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</si>
  <si>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</si>
  <si>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    Содержание МКУ "Людиновский районный экологический центр"</t>
  </si>
  <si>
    <t>1200100</t>
  </si>
  <si>
    <t xml:space="preserve">          охрана окружающей среды</t>
  </si>
  <si>
    <t>1200200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</si>
  <si>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</si>
  <si>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</si>
  <si>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</si>
  <si>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</si>
  <si>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в Людиновском районе</t>
  </si>
  <si>
    <t>0200000</t>
  </si>
  <si>
    <t xml:space="preserve">          содержание казенных учереждений в сфере дошкольного образования</t>
  </si>
  <si>
    <t>0210111</t>
  </si>
  <si>
    <t>0210112</t>
  </si>
  <si>
    <t xml:space="preserve">          Совершенствование организации питания в дошкольных учреждениях</t>
  </si>
  <si>
    <t>0210201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</si>
  <si>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</si>
  <si>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0210202</t>
  </si>
  <si>
    <t xml:space="preserve">          Модернизация системы образования области</t>
  </si>
  <si>
    <t>0250200</t>
  </si>
  <si>
    <t xml:space="preserve">          Развитие материально-технической базы муниципальных учреждений и другие мероприятия</t>
  </si>
  <si>
    <t>5100056</t>
  </si>
  <si>
    <t xml:space="preserve">      Общее образование</t>
  </si>
  <si>
    <t>0702</t>
  </si>
  <si>
    <t xml:space="preserve">          Содержание казенных  учреждений общего образования</t>
  </si>
  <si>
    <t>0220111</t>
  </si>
  <si>
    <t xml:space="preserve">          Содержание казенных  учреждений общего образования (прочее содержание)</t>
  </si>
  <si>
    <t>0220112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</si>
  <si>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</si>
  <si>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0220206</t>
  </si>
  <si>
    <t xml:space="preserve">          Субвенция на осуществление ежемесячных денежных выплат работникам муниципальных общеобразовательных учреждений</t>
  </si>
  <si>
    <t>0220207</t>
  </si>
  <si>
    <t xml:space="preserve">          Содержание образовательных учреждений дополнительного образования</t>
  </si>
  <si>
    <t>0230111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</si>
  <si>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</si>
  <si>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</si>
  <si>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</si>
  <si>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</si>
  <si>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Модернизация дополнительного образования</t>
  </si>
  <si>
    <t>0230200</t>
  </si>
  <si>
    <t xml:space="preserve">          Подпрограмма "Развитие системы воспитания и социализации школьников"</t>
  </si>
  <si>
    <t>0240000</t>
  </si>
  <si>
    <t xml:space="preserve">          Совершенствование организации школьного питания</t>
  </si>
  <si>
    <t>0250100</t>
  </si>
  <si>
    <t>0250222</t>
  </si>
  <si>
    <t xml:space="preserve">          Содержание казенных учреждений культуры в сфере образования</t>
  </si>
  <si>
    <t>1100111</t>
  </si>
  <si>
    <t xml:space="preserve">          Содержание казенных учреждений культуры в сфере образования (прочее содержание)</t>
  </si>
  <si>
    <t>1100112</t>
  </si>
  <si>
    <t xml:space="preserve">          Проведение мероприятий в сфере культуры</t>
  </si>
  <si>
    <t>1100500</t>
  </si>
  <si>
    <t xml:space="preserve">        Муниципальная программа "Развитие физической культуры и спорта в Людиновском районе"</t>
  </si>
  <si>
    <t>1300000</t>
  </si>
  <si>
    <t xml:space="preserve">          Развитие физической культуры и спорта в Людиновском районе</t>
  </si>
  <si>
    <t>1300100</t>
  </si>
  <si>
    <t xml:space="preserve">          Содержание казенных учреждений спорта в области дополнительного образования</t>
  </si>
  <si>
    <t>1300311</t>
  </si>
  <si>
    <t xml:space="preserve">          Содержание казенных учреждений спорта в области дополнительного образования (прочие содержание)</t>
  </si>
  <si>
    <t>1300312</t>
  </si>
  <si>
    <t xml:space="preserve">      Профессиональная подготовка, переподготовка и повышение квалификации</t>
  </si>
  <si>
    <t>0705</t>
  </si>
  <si>
    <t xml:space="preserve">          Переподготовка и повышение квалификации кадров</t>
  </si>
  <si>
    <t>5100070</t>
  </si>
  <si>
    <t xml:space="preserve">      Молодежная политика и оздоровление детей</t>
  </si>
  <si>
    <t>0707</t>
  </si>
  <si>
    <t xml:space="preserve">          Подпрограмма "Социальная поддержка граждан в Людиновском районе" (оздоровление детей)</t>
  </si>
  <si>
    <t>0310110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</si>
  <si>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</si>
  <si>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</si>
  <si>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Государственная программа Калужской области "Семья и дети Калужской области"</t>
  </si>
  <si>
    <t>4500000</t>
  </si>
  <si>
    <t xml:space="preserve">          Организация отдыха и оздоровления детей</t>
  </si>
  <si>
    <t>4530334</t>
  </si>
  <si>
    <t xml:space="preserve">          Субвенция на проведение оздоровительной кампании детей</t>
  </si>
  <si>
    <t>4535065</t>
  </si>
  <si>
    <t xml:space="preserve">        Муниципальная программа "Молодежь Людиновского района"</t>
  </si>
  <si>
    <t>4600000</t>
  </si>
  <si>
    <t xml:space="preserve">          Подпрограмма "Молодежь Людиновского района"</t>
  </si>
  <si>
    <t>4610000</t>
  </si>
  <si>
    <t xml:space="preserve">          Подпрограмма "Противодействие злоупотреблению наркотиками в Людиновском районе"</t>
  </si>
  <si>
    <t>4620000</t>
  </si>
  <si>
    <t xml:space="preserve">      Другие вопросы в области образования</t>
  </si>
  <si>
    <t>0709</t>
  </si>
  <si>
    <t xml:space="preserve">          Организация предоставления общего  образования в муниципальных учреждениях</t>
  </si>
  <si>
    <t>0220300</t>
  </si>
  <si>
    <t xml:space="preserve">          Подпрограмма "Социальная защита детей-сирот и детей, оставшихся без попечения родителей"</t>
  </si>
  <si>
    <t>0260000</t>
  </si>
  <si>
    <t xml:space="preserve">          Содержание отдел бухгалтерского учета</t>
  </si>
  <si>
    <t xml:space="preserve">          Содержание информационно-методического отдела</t>
  </si>
  <si>
    <t>0270121</t>
  </si>
  <si>
    <t xml:space="preserve">          Содержание центра диагностики и консультирования</t>
  </si>
  <si>
    <t>0270131</t>
  </si>
  <si>
    <t xml:space="preserve">          Содержание центра диагностики и консультирования (прочее содержание)</t>
  </si>
  <si>
    <t>0270132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</si>
  <si>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</si>
  <si>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</si>
  <si>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</si>
  <si>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</si>
  <si>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Содержание казенных учреждений в сфере культуры</t>
  </si>
  <si>
    <t>1100211</t>
  </si>
  <si>
    <t xml:space="preserve">          Содержание казенных учреждений в сфере культуры (прочее содержание)</t>
  </si>
  <si>
    <t>1100212</t>
  </si>
  <si>
    <t xml:space="preserve">          Содержание бюджетных  учреждений в сфере культуры</t>
  </si>
  <si>
    <t>1100213</t>
  </si>
  <si>
    <t xml:space="preserve">          Содержание казенных учреждений культуры сельских поселений (СП "с.Букань)</t>
  </si>
  <si>
    <t>1100252</t>
  </si>
  <si>
    <t xml:space="preserve">          Содержание казенных учреждений культуры сельских поселений (СП "д.Заболотье)</t>
  </si>
  <si>
    <t>1100253</t>
  </si>
  <si>
    <t xml:space="preserve">          Содержание казенных учреждений культуры сельских поселений (СП "д.Игнатовка")</t>
  </si>
  <si>
    <t>1100254</t>
  </si>
  <si>
    <t xml:space="preserve">          Содержание казенных учреждений культуры сельских поселений (СП "с.Заречный")</t>
  </si>
  <si>
    <t>1100255</t>
  </si>
  <si>
    <t xml:space="preserve">          Содержание казенных учреждений культуры сельских поселений (СП "д.Манино)(прочие содержание)</t>
  </si>
  <si>
    <t>1100261</t>
  </si>
  <si>
    <t xml:space="preserve">          Содержание казенных учреждений культуры сельских поселений (СП "с.Букань)(прочие содержание)</t>
  </si>
  <si>
    <t>1100262</t>
  </si>
  <si>
    <t xml:space="preserve">          Содержание казенных учреждений культуры сельских поселений (СП "д.Заболотье)(прочие содержание)</t>
  </si>
  <si>
    <t>1100263</t>
  </si>
  <si>
    <t xml:space="preserve">          Содержание казенных учреждений культуры сельских поселений (СП "д.Игнатовка)(прочие содержание)</t>
  </si>
  <si>
    <t>1100264</t>
  </si>
  <si>
    <t xml:space="preserve">          Содержание казенных учреждений культуры сельских поселений (СП "с.Заречный)(прочие содержание)</t>
  </si>
  <si>
    <t>1100265</t>
  </si>
  <si>
    <t xml:space="preserve">          Содержание казенных учреждений в сфере библиотечного обслуживания</t>
  </si>
  <si>
    <t>1100311</t>
  </si>
  <si>
    <t xml:space="preserve">          Содержание казенных учреждений в сфере библиотечного обслуживания (прочее содержание)</t>
  </si>
  <si>
    <t>1100312</t>
  </si>
  <si>
    <t xml:space="preserve">          Содержание казенных учреждений библиотечного обслуживания сельских поселений (СП д.Манино)</t>
  </si>
  <si>
    <t>1100351</t>
  </si>
  <si>
    <t xml:space="preserve">          Содержание казенных учреждений библиотечного обслуживания сельских поселений (СП с.Букань)</t>
  </si>
  <si>
    <t>1100352</t>
  </si>
  <si>
    <t xml:space="preserve">          Содержание казенных учреждений библиотечного обслуживания сельских поселений (СП д.Заболотье)</t>
  </si>
  <si>
    <t>1100353</t>
  </si>
  <si>
    <t xml:space="preserve">          Содержание казенных учреждений библиотечного обслуживания сельских поселений (СП д.Игнатовка)</t>
  </si>
  <si>
    <t>1100354</t>
  </si>
  <si>
    <t xml:space="preserve">          Содержание казенных учреждений библиотечного обслуживания сельских поселений (СП с.Заречный)</t>
  </si>
  <si>
    <t>1100355</t>
  </si>
  <si>
    <t xml:space="preserve">      Другие вопросы в области культуры, кинематографии</t>
  </si>
  <si>
    <t>0804</t>
  </si>
  <si>
    <t xml:space="preserve">          Содержание прочих учреждений культуры (отдел бухгалтерского учета)</t>
  </si>
  <si>
    <t>1100221</t>
  </si>
  <si>
    <t xml:space="preserve">          Содержание прочих учреждений культуры (отдел бухгалтерского учета) (прочее содержание)</t>
  </si>
  <si>
    <t>1100222</t>
  </si>
  <si>
    <t xml:space="preserve">          Содержание прочих учреждений культуры (информационно-методический отдел)</t>
  </si>
  <si>
    <t>1100223</t>
  </si>
  <si>
    <t xml:space="preserve">          Содержание прочих учреждений культуры (информационно-методический отдел) (прочее содержание)</t>
  </si>
  <si>
    <t>1100224</t>
  </si>
  <si>
    <t xml:space="preserve">          Обеспечение созранения.использования и популизация объектов наследия и военно-мемориальных объектов</t>
  </si>
  <si>
    <t>1100400</t>
  </si>
  <si>
    <t xml:space="preserve">          Поддержка и развития традиционной культуры</t>
  </si>
  <si>
    <t>1100600</t>
  </si>
  <si>
    <t xml:space="preserve">    СОЦИАЛЬНАЯ ПОЛИТИКА</t>
  </si>
  <si>
    <t>1000</t>
  </si>
  <si>
    <t xml:space="preserve">      Социальное обслуживание населения</t>
  </si>
  <si>
    <t>1002</t>
  </si>
  <si>
    <t xml:space="preserve">          содержание казенных учереждений в сфере соц.обслуживания</t>
  </si>
  <si>
    <t>0320211</t>
  </si>
  <si>
    <t xml:space="preserve">          прочие расходы в сфере соц.обслуживания</t>
  </si>
  <si>
    <t>0320212</t>
  </si>
  <si>
    <t xml:space="preserve">          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</si>
  <si>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0320307</t>
  </si>
  <si>
    <t xml:space="preserve">      Социальное обеспечение населения</t>
  </si>
  <si>
    <t>1003</t>
  </si>
  <si>
    <t xml:space="preserve">          Подпрограмма "Социальная поддержка граждан в Людиновском районе" (проезд детей из многодетных семей)</t>
  </si>
  <si>
    <t>0310120</t>
  </si>
  <si>
    <t xml:space="preserve">          Подпрограмма "Социальная поддержка граждан в Людиновском районе" (материальная помощь)</t>
  </si>
  <si>
    <t>0310130</t>
  </si>
  <si>
    <t xml:space="preserve">          Подпрограмма "Социальная поддержка граждан в Людиновском районе" (совет ветеранов)</t>
  </si>
  <si>
    <t>0310141</t>
  </si>
  <si>
    <t xml:space="preserve">          Подпрограмма "Социальная поддержка граждан в Людиновском районе" (общество инвалидов)</t>
  </si>
  <si>
    <t>0310142</t>
  </si>
  <si>
    <t xml:space="preserve">          Подпрограмма "Социальная поддержка граждан в Людиновском районе" (общество слепых)</t>
  </si>
  <si>
    <t>0310143</t>
  </si>
  <si>
    <t xml:space="preserve">          Подпрограмма "Социальная поддержка граждан в Людиновском районе" (малолетние узники)</t>
  </si>
  <si>
    <t>0310144</t>
  </si>
  <si>
    <t xml:space="preserve">          Социальная поддержка работников культуры проживающих и работающих в сельской местности (СП д.Манино)</t>
  </si>
  <si>
    <t>0310151</t>
  </si>
  <si>
    <t xml:space="preserve">          Социальная поддержка работников культуры проживающих и работающих в сельской местности (СП с.Букань)</t>
  </si>
  <si>
    <t>0310152</t>
  </si>
  <si>
    <t xml:space="preserve">          Социальная поддержка работников культуры проживающих и работающих в сельской местности (СП д.Заболотье)</t>
  </si>
  <si>
    <t>0310153</t>
  </si>
  <si>
    <t xml:space="preserve">          Социальная поддержка работников культуры проживающих и работающих в сельской местности (СП д.Игнатовка)</t>
  </si>
  <si>
    <t>0310154</t>
  </si>
  <si>
    <t xml:space="preserve">          Социальная поддержка работников культуры проживающих и работающих в сельской местности (СП с.Заречный)</t>
  </si>
  <si>
    <t>0310155</t>
  </si>
  <si>
    <t xml:space="preserve">          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</si>
  <si>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0310301</t>
  </si>
  <si>
    <t xml:space="preserve">          Субвенция на предоставление  гражданам субсидии на оплату жилого помещения и коммунальных услуг</t>
  </si>
  <si>
    <t>0310302</t>
  </si>
  <si>
    <t xml:space="preserve">          Субвенция на организацию предоставления социальной помощи отдельным категориям граждан, находящихся в трудной жизненной ситуации</t>
  </si>
  <si>
    <t>0310304</t>
  </si>
  <si>
    <t xml:space="preserve">          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</si>
  <si>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0315220</t>
  </si>
  <si>
    <t xml:space="preserve">          Субвенция на оплату жилищно-коммунальных услуг отдельным категориям граждан</t>
  </si>
  <si>
    <t>0315250</t>
  </si>
  <si>
    <t xml:space="preserve">        Муниципальная программа "Доступная среда в Людиновском районе"</t>
  </si>
  <si>
    <t>0400000</t>
  </si>
  <si>
    <t xml:space="preserve">          Муниципальная программа "Доступная среда в Людиновском районе"</t>
  </si>
  <si>
    <t xml:space="preserve">          Подпрограмма "Устойчивое развитие сельских территорий Людиновского района"</t>
  </si>
  <si>
    <t>2520010</t>
  </si>
  <si>
    <t xml:space="preserve">          Субвенция на обеспечение социальных выплат, пособий, компенсаций детям и семьям с детьми</t>
  </si>
  <si>
    <t>4510330</t>
  </si>
  <si>
    <t xml:space="preserve">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</si>
  <si>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4515084</t>
  </si>
  <si>
    <t xml:space="preserve">         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</si>
  <si>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4515270</t>
  </si>
  <si>
    <t xml:space="preserve">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</si>
  <si>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>4515380</t>
  </si>
  <si>
    <t xml:space="preserve">          Социальные выплаты лицам,замещающим (замещавшим) должности муниципальной службы</t>
  </si>
  <si>
    <t>5100010</t>
  </si>
  <si>
    <t xml:space="preserve">              Публичные нормативные социальные выплаты гражданам</t>
  </si>
  <si>
    <t>310</t>
  </si>
  <si>
    <t xml:space="preserve">      Охрана семьи и детства</t>
  </si>
  <si>
    <t>1004</t>
  </si>
  <si>
    <t xml:space="preserve">          Субвенция на выплату компенсации части родительской платы за присмотр и уход за ребенком</t>
  </si>
  <si>
    <t>0210203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</si>
  <si>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</si>
  <si>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</si>
  <si>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</si>
  <si>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</si>
  <si>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содержание казенных учереждений в сфере физической культуры и спорта</t>
  </si>
  <si>
    <t>1300211</t>
  </si>
  <si>
    <t xml:space="preserve">          прочие содержания в сфере физ.культуры и спорта</t>
  </si>
  <si>
    <t>1300212</t>
  </si>
  <si>
    <t xml:space="preserve">      Другие вопросы в области физической культуры и спорта</t>
  </si>
  <si>
    <t>1105</t>
  </si>
  <si>
    <t xml:space="preserve">          Развитие физической культуры и спорта в сельских поселениях Людиновского района</t>
  </si>
  <si>
    <t>1300150</t>
  </si>
  <si>
    <t xml:space="preserve">        Муниципальная программа "Развитие туризма в Людиновском районе"</t>
  </si>
  <si>
    <t>4300000</t>
  </si>
  <si>
    <t xml:space="preserve">          Муниципальная программа "Развитие туризма в Людиновском районе"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</si>
  <si>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</si>
  <si>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</si>
  <si>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</si>
  <si>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</si>
  <si>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2300000</t>
  </si>
  <si>
    <t xml:space="preserve">          Муниципальная программа "Развитие и деятельность печатного средства массовой информации АНО "Редакция газеты "Людиновский рабочий"</t>
  </si>
  <si>
    <t xml:space="preserve">              Субсидии автономным учреждениям</t>
  </si>
  <si>
    <t>620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</si>
  <si>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</si>
  <si>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</si>
  <si>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</si>
  <si>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</si>
  <si>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     Непрограмные расходы</t>
  </si>
  <si>
    <t>6000100</t>
  </si>
  <si>
    <t xml:space="preserve">            Обслуживание государственного (муниципального) долга</t>
  </si>
  <si>
    <t>700</t>
  </si>
  <si>
    <t xml:space="preserve">              Обслуживание муниципального долга</t>
  </si>
  <si>
    <t>730</t>
  </si>
  <si>
    <t xml:space="preserve">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</si>
  <si>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</si>
  <si>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</si>
  <si>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</si>
  <si>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</si>
  <si>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5100022</t>
  </si>
  <si>
    <t xml:space="preserve">              Дотации</t>
  </si>
  <si>
    <t>510</t>
  </si>
  <si>
    <t>ВСЕГО РАСХОДОВ:</t>
  </si>
  <si>
    <t>Наименование</t>
  </si>
  <si>
    <t>Целевая статья</t>
  </si>
  <si>
    <t>Иные закупки товаров, работ и услуг для обеспечения государственных (муниципальных) нужд</t>
  </si>
  <si>
    <t>(в рублях)</t>
  </si>
  <si>
    <t>0270100</t>
  </si>
  <si>
    <t>6000400</t>
  </si>
  <si>
    <t>Дотация на выравнивание бюджетной обеспеченности поселений Людиновского района  из районного фонда финансовой поддержки</t>
  </si>
  <si>
    <t>14 01</t>
  </si>
  <si>
    <t>Межбюджетные трансферты</t>
  </si>
  <si>
    <t xml:space="preserve">Дотации </t>
  </si>
  <si>
    <t>Распределение бюджетных ассигнований бюджета муниципального района "Город Людиново и Людиновский район" 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2015 год</t>
  </si>
  <si>
    <t>Бюджетные ассигнования на 2015 год</t>
  </si>
  <si>
    <t>0310306</t>
  </si>
  <si>
    <t xml:space="preserve">          Субвенция на осуществление деятельности по образованию патронатных семей граждан пожилого возраста и инвалидов </t>
  </si>
  <si>
    <t>0315137</t>
  </si>
  <si>
    <t>Группы и подгруппы видов расходов</t>
  </si>
  <si>
    <t>Разд., подраздел</t>
  </si>
  <si>
    <t>Приложение № 6 к проекту решения Людиновского районного Собрания "О бюджете муниципального района "Город Людиново и Людиновский район" на 2015 год и на плановый  период 2016 и 2017 годов"                                                                                от                                       №</t>
  </si>
  <si>
    <t xml:space="preserve">          содержание казен. учереж. в сфере дошкол.обр (прочее содержание)</t>
  </si>
  <si>
    <t>0230112</t>
  </si>
  <si>
    <t>0230100</t>
  </si>
  <si>
    <t>Организация предоставления дополнительного образования детей в образовательных учреждениях дополнительного образования детей</t>
  </si>
  <si>
    <t xml:space="preserve">          Содержание образовательных учреждений дополнительного образования (прочее содержание)</t>
  </si>
  <si>
    <t>0270000</t>
  </si>
  <si>
    <t>Подпрограмма "Развитие служб обеспечения деятельности в образовании"</t>
  </si>
  <si>
    <t xml:space="preserve">     Субвенция на предоставление денежных выплат, пособий и компенсаций отдельным категориям граждан в соответствии с Законами РФ №1244-1, 175-ФЗ, 2-ФЗ</t>
  </si>
  <si>
    <t>Закупка товаров, работ и услуг для государственных (муниципальных) нужд</t>
  </si>
  <si>
    <t>Непрограммные расходы</t>
  </si>
  <si>
    <t>Подпрограмма "Социальная поддержка граждан в Людиновском районе"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</si>
  <si>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</si>
  <si>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</si>
  <si>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         Социальная поддержка работников культуры, проживающих и работающих в сельской местности </t>
  </si>
  <si>
    <t>0310150</t>
  </si>
  <si>
    <t>0400100</t>
  </si>
  <si>
    <t>Непрограмные расходы</t>
  </si>
  <si>
    <t>Иные межбюджетные трансферты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</si>
  <si>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</si>
  <si>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</si>
  <si>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0270111</t>
  </si>
  <si>
    <t>Расходы на обеспечение деятельности (оказание услуг) муниципальных учреждений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</si>
  <si>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</si>
  <si>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</si>
  <si>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          Содержание казенных учреждений культуры сельских поселений </t>
  </si>
  <si>
    <t>1100250</t>
  </si>
  <si>
    <t>Укрепление и развитие материально-технической базы учреждений культуры</t>
  </si>
  <si>
    <t>1100200</t>
  </si>
  <si>
    <t>0310100</t>
  </si>
  <si>
    <t>Иные выплаты населению</t>
  </si>
  <si>
    <t>0304</t>
  </si>
  <si>
    <t>Органы юстиции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</si>
</sst>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10" fontId="21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horizontal="left" wrapText="1"/>
    </xf>
    <xf numFmtId="0" fontId="19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top" wrapText="1"/>
    </xf>
    <xf numFmtId="0" fontId="23" fillId="33" borderId="10" xfId="0" applyFont="1" applyFill="1" applyBorder="1" applyAlignment="1">
      <alignment vertical="top" wrapText="1"/>
    </xf>
    <xf numFmtId="0" fontId="0" fillId="33" borderId="0" xfId="0" applyFont="1" applyFill="1"/>
    <xf numFmtId="49" fontId="21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horizontal="justify" vertical="top" wrapText="1"/>
    </xf>
    <xf numFmtId="0" fontId="19" fillId="33" borderId="16" xfId="0" applyFont="1" applyFill="1" applyBorder="1" applyAlignment="1">
      <alignment horizontal="right"/>
    </xf>
    <xf numFmtId="0" fontId="23" fillId="36" borderId="10" xfId="0" applyFont="1" applyFill="1" applyBorder="1" applyAlignment="1">
      <alignment horizontal="left" vertical="top" wrapText="1"/>
    </xf>
    <xf numFmtId="49" fontId="24" fillId="33" borderId="10" xfId="0" applyNumberFormat="1" applyFont="1" applyFill="1" applyBorder="1" applyAlignment="1">
      <alignment horizontal="center" vertical="top" shrinkToFit="1"/>
    </xf>
    <xf numFmtId="4" fontId="25" fillId="34" borderId="10" xfId="0" applyNumberFormat="1" applyFont="1" applyFill="1" applyBorder="1" applyAlignment="1">
      <alignment horizontal="right" vertical="top" shrinkToFit="1"/>
    </xf>
    <xf numFmtId="49" fontId="24" fillId="36" borderId="10" xfId="0" applyNumberFormat="1" applyFont="1" applyFill="1" applyBorder="1" applyAlignment="1">
      <alignment horizontal="center" vertical="top" wrapText="1"/>
    </xf>
    <xf numFmtId="0" fontId="24" fillId="36" borderId="10" xfId="0" applyFont="1" applyFill="1" applyBorder="1" applyAlignment="1">
      <alignment horizontal="center" vertical="top" wrapText="1"/>
    </xf>
    <xf numFmtId="0" fontId="24" fillId="36" borderId="10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wrapText="1"/>
    </xf>
    <xf numFmtId="0" fontId="19" fillId="0" borderId="16" xfId="0" applyFont="1" applyFill="1" applyBorder="1" applyAlignment="1">
      <alignment horizontal="right"/>
    </xf>
    <xf numFmtId="4" fontId="21" fillId="0" borderId="10" xfId="0" applyNumberFormat="1" applyFont="1" applyFill="1" applyBorder="1" applyAlignment="1">
      <alignment horizontal="right" vertical="top" shrinkToFit="1"/>
    </xf>
    <xf numFmtId="4" fontId="25" fillId="0" borderId="10" xfId="0" applyNumberFormat="1" applyFont="1" applyFill="1" applyBorder="1" applyAlignment="1">
      <alignment horizontal="right" vertical="top" shrinkToFit="1"/>
    </xf>
    <xf numFmtId="0" fontId="19" fillId="0" borderId="0" xfId="0" applyFont="1" applyFill="1"/>
    <xf numFmtId="0" fontId="18" fillId="0" borderId="0" xfId="0" applyFont="1" applyFill="1"/>
    <xf numFmtId="0" fontId="19" fillId="0" borderId="12" xfId="0" applyFont="1" applyFill="1" applyBorder="1" applyAlignment="1">
      <alignment horizontal="center" vertical="center" wrapText="1"/>
    </xf>
    <xf numFmtId="4" fontId="23" fillId="36" borderId="10" xfId="0" applyNumberFormat="1" applyFont="1" applyFill="1" applyBorder="1" applyAlignment="1">
      <alignment horizontal="right" vertical="top" wrapText="1"/>
    </xf>
    <xf numFmtId="4" fontId="23" fillId="36" borderId="10" xfId="0" applyNumberFormat="1" applyFont="1" applyFill="1" applyBorder="1" applyAlignment="1">
      <alignment vertical="top" wrapText="1"/>
    </xf>
    <xf numFmtId="0" fontId="23" fillId="33" borderId="10" xfId="0" applyFont="1" applyFill="1" applyBorder="1" applyAlignment="1">
      <alignment horizontal="left" vertical="top" wrapText="1"/>
    </xf>
    <xf numFmtId="4" fontId="24" fillId="36" borderId="10" xfId="0" applyNumberFormat="1" applyFont="1" applyFill="1" applyBorder="1" applyAlignment="1">
      <alignment horizontal="right" vertical="top" wrapText="1"/>
    </xf>
    <xf numFmtId="4" fontId="24" fillId="36" borderId="10" xfId="0" applyNumberFormat="1" applyFont="1" applyFill="1" applyBorder="1" applyAlignment="1">
      <alignment vertical="top" wrapText="1"/>
    </xf>
    <xf numFmtId="4" fontId="25" fillId="36" borderId="10" xfId="0" applyNumberFormat="1" applyFont="1" applyFill="1" applyBorder="1" applyAlignment="1">
      <alignment horizontal="right" vertical="top" wrapText="1"/>
    </xf>
    <xf numFmtId="0" fontId="19" fillId="33" borderId="0" xfId="0" applyFont="1" applyFill="1" applyAlignment="1">
      <alignment horizontal="left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justify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  <xf numFmtId="0" fontId="21" fillId="33" borderId="15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65"/>
  <sheetViews>
    <sheetView showGridLines="0" tabSelected="1" topLeftCell="A80" workbookViewId="0">
      <selection activeCell="J394" sqref="J394"/>
    </sheetView>
  </sheetViews>
  <sheetFormatPr defaultRowHeight="12.75" outlineLevelRow="5"/>
  <cols>
    <col min="1" max="1" width="85.5703125" style="15" customWidth="1"/>
    <col min="2" max="2" width="6.85546875" customWidth="1"/>
    <col min="3" max="3" width="8.7109375" customWidth="1"/>
    <col min="4" max="4" width="10.42578125" customWidth="1"/>
    <col min="5" max="7" width="11.140625" hidden="1" customWidth="1"/>
    <col min="8" max="8" width="13.5703125" hidden="1" customWidth="1"/>
    <col min="9" max="9" width="14.7109375" hidden="1" customWidth="1"/>
    <col min="10" max="10" width="14.7109375" style="30" customWidth="1"/>
    <col min="11" max="27" width="11.7109375" hidden="1" customWidth="1"/>
    <col min="28" max="29" width="14.7109375" hidden="1" customWidth="1"/>
    <col min="30" max="32" width="11.7109375" hidden="1" customWidth="1"/>
  </cols>
  <sheetData>
    <row r="1" spans="1:32">
      <c r="A1" s="2"/>
      <c r="B1" s="41" t="s">
        <v>435</v>
      </c>
      <c r="C1" s="41"/>
      <c r="D1" s="41"/>
      <c r="E1" s="41"/>
      <c r="F1" s="41"/>
      <c r="G1" s="41"/>
      <c r="H1" s="41"/>
      <c r="I1" s="41"/>
      <c r="J1" s="4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>
      <c r="A2" s="2"/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2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8.2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3"/>
      <c r="AF5" s="4"/>
    </row>
    <row r="6" spans="1:32" ht="61.5" customHeight="1">
      <c r="A6" s="44" t="s">
        <v>428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"/>
      <c r="AF6" s="4"/>
    </row>
    <row r="7" spans="1:32" ht="7.5" customHeight="1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  <c r="AF7" s="4"/>
    </row>
    <row r="8" spans="1:32">
      <c r="A8" s="18"/>
      <c r="B8" s="18"/>
      <c r="C8" s="18"/>
      <c r="D8" s="18"/>
      <c r="E8" s="18"/>
      <c r="F8" s="18"/>
      <c r="G8" s="18"/>
      <c r="H8" s="18"/>
      <c r="I8" s="18"/>
      <c r="J8" s="26" t="s">
        <v>421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ht="12.75" customHeight="1">
      <c r="A9" s="39" t="s">
        <v>418</v>
      </c>
      <c r="B9" s="39" t="s">
        <v>434</v>
      </c>
      <c r="C9" s="39" t="s">
        <v>419</v>
      </c>
      <c r="D9" s="39" t="s">
        <v>433</v>
      </c>
      <c r="E9" s="39" t="s">
        <v>0</v>
      </c>
      <c r="F9" s="39" t="s">
        <v>0</v>
      </c>
      <c r="G9" s="39" t="s">
        <v>0</v>
      </c>
      <c r="H9" s="39" t="s">
        <v>0</v>
      </c>
      <c r="I9" s="39" t="s">
        <v>0</v>
      </c>
      <c r="J9" s="42" t="s">
        <v>429</v>
      </c>
      <c r="K9" s="39" t="s">
        <v>0</v>
      </c>
      <c r="L9" s="39" t="s">
        <v>0</v>
      </c>
      <c r="M9" s="39" t="s">
        <v>0</v>
      </c>
      <c r="N9" s="39" t="s">
        <v>0</v>
      </c>
      <c r="O9" s="39" t="s">
        <v>0</v>
      </c>
      <c r="P9" s="39" t="s">
        <v>0</v>
      </c>
      <c r="Q9" s="39" t="s">
        <v>0</v>
      </c>
      <c r="R9" s="39" t="s">
        <v>0</v>
      </c>
      <c r="S9" s="39" t="s">
        <v>0</v>
      </c>
      <c r="T9" s="39" t="s">
        <v>0</v>
      </c>
      <c r="U9" s="39" t="s">
        <v>0</v>
      </c>
      <c r="V9" s="39" t="s">
        <v>0</v>
      </c>
      <c r="W9" s="39" t="s">
        <v>0</v>
      </c>
      <c r="X9" s="39" t="s">
        <v>0</v>
      </c>
      <c r="Y9" s="39" t="s">
        <v>0</v>
      </c>
      <c r="Z9" s="5" t="s">
        <v>0</v>
      </c>
      <c r="AA9" s="39" t="s">
        <v>0</v>
      </c>
      <c r="AB9" s="39" t="s">
        <v>0</v>
      </c>
      <c r="AC9" s="39" t="s">
        <v>0</v>
      </c>
      <c r="AD9" s="39" t="s">
        <v>0</v>
      </c>
      <c r="AE9" s="39" t="s">
        <v>0</v>
      </c>
      <c r="AF9" s="39" t="s">
        <v>0</v>
      </c>
    </row>
    <row r="10" spans="1:32" ht="45" customHeight="1">
      <c r="A10" s="40"/>
      <c r="B10" s="40"/>
      <c r="C10" s="40"/>
      <c r="D10" s="40"/>
      <c r="E10" s="40"/>
      <c r="F10" s="40"/>
      <c r="G10" s="40"/>
      <c r="H10" s="40"/>
      <c r="I10" s="40"/>
      <c r="J10" s="43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5"/>
      <c r="AA10" s="40"/>
      <c r="AB10" s="40"/>
      <c r="AC10" s="40"/>
      <c r="AD10" s="40"/>
      <c r="AE10" s="40"/>
      <c r="AF10" s="40"/>
    </row>
    <row r="11" spans="1:32" ht="18" customHeight="1">
      <c r="A11" s="12">
        <v>1</v>
      </c>
      <c r="B11" s="12">
        <v>2</v>
      </c>
      <c r="C11" s="12">
        <v>3</v>
      </c>
      <c r="D11" s="12">
        <v>4</v>
      </c>
      <c r="E11" s="12"/>
      <c r="F11" s="12"/>
      <c r="G11" s="12"/>
      <c r="H11" s="12"/>
      <c r="I11" s="12"/>
      <c r="J11" s="31">
        <v>5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5"/>
      <c r="AA11" s="12"/>
      <c r="AB11" s="12"/>
      <c r="AC11" s="12"/>
      <c r="AD11" s="12"/>
      <c r="AE11" s="12"/>
      <c r="AF11" s="12"/>
    </row>
    <row r="12" spans="1:32" ht="15.75">
      <c r="A12" s="13" t="s">
        <v>1</v>
      </c>
      <c r="B12" s="16" t="s">
        <v>3</v>
      </c>
      <c r="C12" s="6"/>
      <c r="D12" s="6"/>
      <c r="E12" s="6"/>
      <c r="F12" s="6"/>
      <c r="G12" s="6"/>
      <c r="H12" s="6"/>
      <c r="I12" s="7">
        <v>0</v>
      </c>
      <c r="J12" s="27">
        <f>J13+J18+J55+J64+J72</f>
        <v>58635194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56455505.200000003</v>
      </c>
      <c r="AC12" s="8">
        <v>0</v>
      </c>
      <c r="AD12" s="7">
        <v>0</v>
      </c>
      <c r="AE12" s="8">
        <v>0</v>
      </c>
      <c r="AF12" s="7">
        <v>0</v>
      </c>
    </row>
    <row r="13" spans="1:32" ht="48.75" customHeight="1" outlineLevel="1">
      <c r="A13" s="13" t="s">
        <v>5</v>
      </c>
      <c r="B13" s="16" t="s">
        <v>6</v>
      </c>
      <c r="C13" s="6"/>
      <c r="D13" s="6"/>
      <c r="E13" s="6"/>
      <c r="F13" s="6"/>
      <c r="G13" s="6"/>
      <c r="H13" s="6"/>
      <c r="I13" s="7">
        <v>0</v>
      </c>
      <c r="J13" s="27">
        <f>J14</f>
        <v>516000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444000</v>
      </c>
      <c r="AC13" s="8">
        <v>0</v>
      </c>
      <c r="AD13" s="7">
        <v>0</v>
      </c>
      <c r="AE13" s="8">
        <v>0</v>
      </c>
      <c r="AF13" s="7">
        <v>0</v>
      </c>
    </row>
    <row r="14" spans="1:32" ht="34.5" customHeight="1" outlineLevel="2">
      <c r="A14" s="14" t="s">
        <v>7</v>
      </c>
      <c r="B14" s="6" t="s">
        <v>6</v>
      </c>
      <c r="C14" s="6" t="s">
        <v>8</v>
      </c>
      <c r="D14" s="6"/>
      <c r="E14" s="6"/>
      <c r="F14" s="6"/>
      <c r="G14" s="6"/>
      <c r="H14" s="6"/>
      <c r="I14" s="7">
        <v>0</v>
      </c>
      <c r="J14" s="27">
        <f>J15</f>
        <v>516000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444000</v>
      </c>
      <c r="AC14" s="8">
        <v>0</v>
      </c>
      <c r="AD14" s="7">
        <v>0</v>
      </c>
      <c r="AE14" s="8">
        <v>0</v>
      </c>
      <c r="AF14" s="7">
        <v>0</v>
      </c>
    </row>
    <row r="15" spans="1:32" ht="18" customHeight="1" outlineLevel="3">
      <c r="A15" s="14" t="s">
        <v>9</v>
      </c>
      <c r="B15" s="6" t="s">
        <v>6</v>
      </c>
      <c r="C15" s="6" t="s">
        <v>10</v>
      </c>
      <c r="D15" s="6" t="s">
        <v>2</v>
      </c>
      <c r="E15" s="6"/>
      <c r="F15" s="6"/>
      <c r="G15" s="6"/>
      <c r="H15" s="6"/>
      <c r="I15" s="7">
        <v>0</v>
      </c>
      <c r="J15" s="27">
        <f>J16</f>
        <v>516000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444000</v>
      </c>
      <c r="AC15" s="8">
        <v>0</v>
      </c>
      <c r="AD15" s="7">
        <v>0</v>
      </c>
      <c r="AE15" s="8">
        <v>0</v>
      </c>
      <c r="AF15" s="7">
        <v>0</v>
      </c>
    </row>
    <row r="16" spans="1:32" ht="51.75" customHeight="1" outlineLevel="4">
      <c r="A16" s="14" t="s">
        <v>11</v>
      </c>
      <c r="B16" s="6" t="s">
        <v>6</v>
      </c>
      <c r="C16" s="6" t="s">
        <v>10</v>
      </c>
      <c r="D16" s="6" t="s">
        <v>12</v>
      </c>
      <c r="E16" s="6"/>
      <c r="F16" s="6"/>
      <c r="G16" s="6"/>
      <c r="H16" s="6"/>
      <c r="I16" s="7">
        <v>0</v>
      </c>
      <c r="J16" s="27">
        <f>J17</f>
        <v>516000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444000</v>
      </c>
      <c r="AC16" s="8">
        <v>0</v>
      </c>
      <c r="AD16" s="7">
        <v>0</v>
      </c>
      <c r="AE16" s="8">
        <v>0</v>
      </c>
      <c r="AF16" s="7">
        <v>0</v>
      </c>
    </row>
    <row r="17" spans="1:32" ht="19.5" customHeight="1" outlineLevel="5">
      <c r="A17" s="14" t="s">
        <v>13</v>
      </c>
      <c r="B17" s="6" t="s">
        <v>6</v>
      </c>
      <c r="C17" s="6" t="s">
        <v>10</v>
      </c>
      <c r="D17" s="6" t="s">
        <v>14</v>
      </c>
      <c r="E17" s="6"/>
      <c r="F17" s="6"/>
      <c r="G17" s="6"/>
      <c r="H17" s="6"/>
      <c r="I17" s="7">
        <v>0</v>
      </c>
      <c r="J17" s="27">
        <v>516000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444000</v>
      </c>
      <c r="AC17" s="8">
        <v>0</v>
      </c>
      <c r="AD17" s="7">
        <v>0</v>
      </c>
      <c r="AE17" s="8">
        <v>0</v>
      </c>
      <c r="AF17" s="7">
        <v>0</v>
      </c>
    </row>
    <row r="18" spans="1:32" ht="48" customHeight="1" outlineLevel="1">
      <c r="A18" s="13" t="s">
        <v>15</v>
      </c>
      <c r="B18" s="16" t="s">
        <v>16</v>
      </c>
      <c r="C18" s="6"/>
      <c r="D18" s="6"/>
      <c r="E18" s="6"/>
      <c r="F18" s="6"/>
      <c r="G18" s="6"/>
      <c r="H18" s="6"/>
      <c r="I18" s="7">
        <v>0</v>
      </c>
      <c r="J18" s="27">
        <f>J19+J25+J30+J52</f>
        <v>53812744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51124628.469999999</v>
      </c>
      <c r="AC18" s="8">
        <v>0</v>
      </c>
      <c r="AD18" s="7">
        <v>0</v>
      </c>
      <c r="AE18" s="8">
        <v>0</v>
      </c>
      <c r="AF18" s="7">
        <v>0</v>
      </c>
    </row>
    <row r="19" spans="1:32" ht="31.5" outlineLevel="2">
      <c r="A19" s="14" t="s">
        <v>17</v>
      </c>
      <c r="B19" s="6" t="s">
        <v>16</v>
      </c>
      <c r="C19" s="6" t="s">
        <v>18</v>
      </c>
      <c r="D19" s="6"/>
      <c r="E19" s="6"/>
      <c r="F19" s="6"/>
      <c r="G19" s="6"/>
      <c r="H19" s="6"/>
      <c r="I19" s="7">
        <v>0</v>
      </c>
      <c r="J19" s="27">
        <f>J20</f>
        <v>11481599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10784445.609999999</v>
      </c>
      <c r="AC19" s="8">
        <v>0</v>
      </c>
      <c r="AD19" s="7">
        <v>0</v>
      </c>
      <c r="AE19" s="8">
        <v>0</v>
      </c>
      <c r="AF19" s="7">
        <v>0</v>
      </c>
    </row>
    <row r="20" spans="1:32" ht="35.25" customHeight="1" outlineLevel="3">
      <c r="A20" s="14" t="s">
        <v>19</v>
      </c>
      <c r="B20" s="6" t="s">
        <v>16</v>
      </c>
      <c r="C20" s="6" t="s">
        <v>20</v>
      </c>
      <c r="D20" s="6" t="s">
        <v>2</v>
      </c>
      <c r="E20" s="6"/>
      <c r="F20" s="6"/>
      <c r="G20" s="6"/>
      <c r="H20" s="6"/>
      <c r="I20" s="7">
        <v>0</v>
      </c>
      <c r="J20" s="27">
        <f>J21+J23</f>
        <v>11481599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10784445.609999999</v>
      </c>
      <c r="AC20" s="8">
        <v>0</v>
      </c>
      <c r="AD20" s="7">
        <v>0</v>
      </c>
      <c r="AE20" s="8">
        <v>0</v>
      </c>
      <c r="AF20" s="7">
        <v>0</v>
      </c>
    </row>
    <row r="21" spans="1:32" ht="49.5" customHeight="1" outlineLevel="4">
      <c r="A21" s="14" t="s">
        <v>11</v>
      </c>
      <c r="B21" s="6" t="s">
        <v>16</v>
      </c>
      <c r="C21" s="6" t="s">
        <v>20</v>
      </c>
      <c r="D21" s="6" t="s">
        <v>12</v>
      </c>
      <c r="E21" s="6"/>
      <c r="F21" s="6"/>
      <c r="G21" s="6"/>
      <c r="H21" s="6"/>
      <c r="I21" s="7">
        <v>0</v>
      </c>
      <c r="J21" s="27">
        <f>J22</f>
        <v>10398676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9570592</v>
      </c>
      <c r="AC21" s="8">
        <v>0</v>
      </c>
      <c r="AD21" s="7">
        <v>0</v>
      </c>
      <c r="AE21" s="8">
        <v>0</v>
      </c>
      <c r="AF21" s="7">
        <v>0</v>
      </c>
    </row>
    <row r="22" spans="1:32" ht="21.75" customHeight="1" outlineLevel="5">
      <c r="A22" s="14" t="s">
        <v>13</v>
      </c>
      <c r="B22" s="6" t="s">
        <v>16</v>
      </c>
      <c r="C22" s="6" t="s">
        <v>20</v>
      </c>
      <c r="D22" s="6" t="s">
        <v>14</v>
      </c>
      <c r="E22" s="6"/>
      <c r="F22" s="6"/>
      <c r="G22" s="6"/>
      <c r="H22" s="6"/>
      <c r="I22" s="7">
        <v>0</v>
      </c>
      <c r="J22" s="27">
        <v>10398676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9570592</v>
      </c>
      <c r="AC22" s="8">
        <v>0</v>
      </c>
      <c r="AD22" s="7">
        <v>0</v>
      </c>
      <c r="AE22" s="8">
        <v>0</v>
      </c>
      <c r="AF22" s="7">
        <v>0</v>
      </c>
    </row>
    <row r="23" spans="1:32" ht="21" customHeight="1" outlineLevel="4">
      <c r="A23" s="14" t="s">
        <v>21</v>
      </c>
      <c r="B23" s="6" t="s">
        <v>16</v>
      </c>
      <c r="C23" s="6" t="s">
        <v>20</v>
      </c>
      <c r="D23" s="6" t="s">
        <v>22</v>
      </c>
      <c r="E23" s="6"/>
      <c r="F23" s="6"/>
      <c r="G23" s="6"/>
      <c r="H23" s="6"/>
      <c r="I23" s="7">
        <v>0</v>
      </c>
      <c r="J23" s="27">
        <f>J24</f>
        <v>1082923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1213853.6100000001</v>
      </c>
      <c r="AC23" s="8">
        <v>0</v>
      </c>
      <c r="AD23" s="7">
        <v>0</v>
      </c>
      <c r="AE23" s="8">
        <v>0</v>
      </c>
      <c r="AF23" s="7">
        <v>0</v>
      </c>
    </row>
    <row r="24" spans="1:32" ht="31.5" outlineLevel="5">
      <c r="A24" s="14" t="s">
        <v>23</v>
      </c>
      <c r="B24" s="6" t="s">
        <v>16</v>
      </c>
      <c r="C24" s="6" t="s">
        <v>20</v>
      </c>
      <c r="D24" s="6" t="s">
        <v>24</v>
      </c>
      <c r="E24" s="6"/>
      <c r="F24" s="6"/>
      <c r="G24" s="6"/>
      <c r="H24" s="6"/>
      <c r="I24" s="7">
        <v>0</v>
      </c>
      <c r="J24" s="27">
        <v>1082923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1213853.6100000001</v>
      </c>
      <c r="AC24" s="8">
        <v>0</v>
      </c>
      <c r="AD24" s="7">
        <v>0</v>
      </c>
      <c r="AE24" s="8">
        <v>0</v>
      </c>
      <c r="AF24" s="7">
        <v>0</v>
      </c>
    </row>
    <row r="25" spans="1:32" ht="20.25" hidden="1" customHeight="1" outlineLevel="3">
      <c r="A25" s="14" t="s">
        <v>27</v>
      </c>
      <c r="B25" s="6" t="s">
        <v>16</v>
      </c>
      <c r="C25" s="6" t="s">
        <v>28</v>
      </c>
      <c r="D25" s="6"/>
      <c r="E25" s="6"/>
      <c r="F25" s="6"/>
      <c r="G25" s="6"/>
      <c r="H25" s="6"/>
      <c r="I25" s="7">
        <v>0</v>
      </c>
      <c r="J25" s="27">
        <f>J26+J28</f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732830</v>
      </c>
      <c r="AC25" s="8">
        <v>0</v>
      </c>
      <c r="AD25" s="7">
        <v>0</v>
      </c>
      <c r="AE25" s="8">
        <v>0</v>
      </c>
      <c r="AF25" s="7">
        <v>0</v>
      </c>
    </row>
    <row r="26" spans="1:32" ht="49.5" hidden="1" customHeight="1" outlineLevel="4">
      <c r="A26" s="14" t="s">
        <v>11</v>
      </c>
      <c r="B26" s="6" t="s">
        <v>16</v>
      </c>
      <c r="C26" s="6" t="s">
        <v>28</v>
      </c>
      <c r="D26" s="6" t="s">
        <v>12</v>
      </c>
      <c r="E26" s="6"/>
      <c r="F26" s="6"/>
      <c r="G26" s="6"/>
      <c r="H26" s="6"/>
      <c r="I26" s="7">
        <v>0</v>
      </c>
      <c r="J26" s="27">
        <f>J27</f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461744.4</v>
      </c>
      <c r="AC26" s="8">
        <v>0</v>
      </c>
      <c r="AD26" s="7">
        <v>0</v>
      </c>
      <c r="AE26" s="8">
        <v>0</v>
      </c>
      <c r="AF26" s="7">
        <v>0</v>
      </c>
    </row>
    <row r="27" spans="1:32" ht="20.25" hidden="1" customHeight="1" outlineLevel="5">
      <c r="A27" s="14" t="s">
        <v>13</v>
      </c>
      <c r="B27" s="6" t="s">
        <v>16</v>
      </c>
      <c r="C27" s="6" t="s">
        <v>28</v>
      </c>
      <c r="D27" s="6" t="s">
        <v>14</v>
      </c>
      <c r="E27" s="6"/>
      <c r="F27" s="6"/>
      <c r="G27" s="6"/>
      <c r="H27" s="6"/>
      <c r="I27" s="7">
        <v>0</v>
      </c>
      <c r="J27" s="27"/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461744.4</v>
      </c>
      <c r="AC27" s="8">
        <v>0</v>
      </c>
      <c r="AD27" s="7">
        <v>0</v>
      </c>
      <c r="AE27" s="8">
        <v>0</v>
      </c>
      <c r="AF27" s="7">
        <v>0</v>
      </c>
    </row>
    <row r="28" spans="1:32" ht="20.25" hidden="1" customHeight="1" outlineLevel="4">
      <c r="A28" s="14" t="s">
        <v>21</v>
      </c>
      <c r="B28" s="6" t="s">
        <v>16</v>
      </c>
      <c r="C28" s="6" t="s">
        <v>28</v>
      </c>
      <c r="D28" s="6" t="s">
        <v>22</v>
      </c>
      <c r="E28" s="6"/>
      <c r="F28" s="6"/>
      <c r="G28" s="6"/>
      <c r="H28" s="6"/>
      <c r="I28" s="7">
        <v>0</v>
      </c>
      <c r="J28" s="27">
        <f>J29</f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271085.59999999998</v>
      </c>
      <c r="AC28" s="8">
        <v>0</v>
      </c>
      <c r="AD28" s="7">
        <v>0</v>
      </c>
      <c r="AE28" s="8">
        <v>0</v>
      </c>
      <c r="AF28" s="7">
        <v>0</v>
      </c>
    </row>
    <row r="29" spans="1:32" ht="31.5" hidden="1" outlineLevel="5">
      <c r="A29" s="14" t="s">
        <v>23</v>
      </c>
      <c r="B29" s="6" t="s">
        <v>16</v>
      </c>
      <c r="C29" s="6" t="s">
        <v>28</v>
      </c>
      <c r="D29" s="6" t="s">
        <v>24</v>
      </c>
      <c r="E29" s="6"/>
      <c r="F29" s="6"/>
      <c r="G29" s="6"/>
      <c r="H29" s="6"/>
      <c r="I29" s="7">
        <v>0</v>
      </c>
      <c r="J29" s="27"/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271085.59999999998</v>
      </c>
      <c r="AC29" s="8">
        <v>0</v>
      </c>
      <c r="AD29" s="7">
        <v>0</v>
      </c>
      <c r="AE29" s="8">
        <v>0</v>
      </c>
      <c r="AF29" s="7">
        <v>0</v>
      </c>
    </row>
    <row r="30" spans="1:32" ht="36.75" customHeight="1" outlineLevel="2" collapsed="1">
      <c r="A30" s="14" t="s">
        <v>7</v>
      </c>
      <c r="B30" s="6" t="s">
        <v>16</v>
      </c>
      <c r="C30" s="6" t="s">
        <v>8</v>
      </c>
      <c r="D30" s="6"/>
      <c r="E30" s="6"/>
      <c r="F30" s="6"/>
      <c r="G30" s="6"/>
      <c r="H30" s="6"/>
      <c r="I30" s="7">
        <v>0</v>
      </c>
      <c r="J30" s="27">
        <f>J31+J38+J41+J44+J47</f>
        <v>42331145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39550352.859999999</v>
      </c>
      <c r="AC30" s="8">
        <v>0</v>
      </c>
      <c r="AD30" s="7">
        <v>0</v>
      </c>
      <c r="AE30" s="8">
        <v>0</v>
      </c>
      <c r="AF30" s="7">
        <v>0</v>
      </c>
    </row>
    <row r="31" spans="1:32" ht="15.75" outlineLevel="3">
      <c r="A31" s="14" t="s">
        <v>29</v>
      </c>
      <c r="B31" s="6" t="s">
        <v>16</v>
      </c>
      <c r="C31" s="6" t="s">
        <v>30</v>
      </c>
      <c r="D31" s="6" t="s">
        <v>2</v>
      </c>
      <c r="E31" s="6"/>
      <c r="F31" s="6"/>
      <c r="G31" s="6"/>
      <c r="H31" s="6"/>
      <c r="I31" s="7">
        <v>0</v>
      </c>
      <c r="J31" s="27">
        <f>J32+J34+J36</f>
        <v>12430559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23223176.789999999</v>
      </c>
      <c r="AC31" s="8">
        <v>0</v>
      </c>
      <c r="AD31" s="7">
        <v>0</v>
      </c>
      <c r="AE31" s="8">
        <v>0</v>
      </c>
      <c r="AF31" s="7">
        <v>0</v>
      </c>
    </row>
    <row r="32" spans="1:32" ht="51" customHeight="1" outlineLevel="4">
      <c r="A32" s="14" t="s">
        <v>11</v>
      </c>
      <c r="B32" s="6" t="s">
        <v>16</v>
      </c>
      <c r="C32" s="6" t="s">
        <v>30</v>
      </c>
      <c r="D32" s="6" t="s">
        <v>12</v>
      </c>
      <c r="E32" s="6"/>
      <c r="F32" s="6"/>
      <c r="G32" s="6"/>
      <c r="H32" s="6"/>
      <c r="I32" s="7">
        <v>0</v>
      </c>
      <c r="J32" s="27">
        <f>J33</f>
        <v>5205600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17623274.93</v>
      </c>
      <c r="AC32" s="8">
        <v>0</v>
      </c>
      <c r="AD32" s="7">
        <v>0</v>
      </c>
      <c r="AE32" s="8">
        <v>0</v>
      </c>
      <c r="AF32" s="7">
        <v>0</v>
      </c>
    </row>
    <row r="33" spans="1:32" ht="20.25" customHeight="1" outlineLevel="5">
      <c r="A33" s="14" t="s">
        <v>13</v>
      </c>
      <c r="B33" s="6" t="s">
        <v>16</v>
      </c>
      <c r="C33" s="6" t="s">
        <v>30</v>
      </c>
      <c r="D33" s="6" t="s">
        <v>14</v>
      </c>
      <c r="E33" s="6"/>
      <c r="F33" s="6"/>
      <c r="G33" s="6"/>
      <c r="H33" s="6"/>
      <c r="I33" s="7">
        <v>0</v>
      </c>
      <c r="J33" s="27">
        <v>5205600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17623274.93</v>
      </c>
      <c r="AC33" s="8">
        <v>0</v>
      </c>
      <c r="AD33" s="7">
        <v>0</v>
      </c>
      <c r="AE33" s="8">
        <v>0</v>
      </c>
      <c r="AF33" s="7">
        <v>0</v>
      </c>
    </row>
    <row r="34" spans="1:32" ht="21" customHeight="1" outlineLevel="4">
      <c r="A34" s="14" t="s">
        <v>21</v>
      </c>
      <c r="B34" s="6" t="s">
        <v>16</v>
      </c>
      <c r="C34" s="6" t="s">
        <v>30</v>
      </c>
      <c r="D34" s="6" t="s">
        <v>22</v>
      </c>
      <c r="E34" s="6"/>
      <c r="F34" s="6"/>
      <c r="G34" s="6"/>
      <c r="H34" s="6"/>
      <c r="I34" s="7">
        <v>0</v>
      </c>
      <c r="J34" s="27">
        <f>J35</f>
        <v>6810727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5366926.1100000003</v>
      </c>
      <c r="AC34" s="8">
        <v>0</v>
      </c>
      <c r="AD34" s="7">
        <v>0</v>
      </c>
      <c r="AE34" s="8">
        <v>0</v>
      </c>
      <c r="AF34" s="7">
        <v>0</v>
      </c>
    </row>
    <row r="35" spans="1:32" ht="31.5" outlineLevel="5">
      <c r="A35" s="14" t="s">
        <v>23</v>
      </c>
      <c r="B35" s="6" t="s">
        <v>16</v>
      </c>
      <c r="C35" s="6" t="s">
        <v>30</v>
      </c>
      <c r="D35" s="6" t="s">
        <v>24</v>
      </c>
      <c r="E35" s="6"/>
      <c r="F35" s="6"/>
      <c r="G35" s="6"/>
      <c r="H35" s="6"/>
      <c r="I35" s="7">
        <v>0</v>
      </c>
      <c r="J35" s="27">
        <v>6810727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5366926.1100000003</v>
      </c>
      <c r="AC35" s="8">
        <v>0</v>
      </c>
      <c r="AD35" s="7">
        <v>0</v>
      </c>
      <c r="AE35" s="8">
        <v>0</v>
      </c>
      <c r="AF35" s="7">
        <v>0</v>
      </c>
    </row>
    <row r="36" spans="1:32" ht="15.75" outlineLevel="4">
      <c r="A36" s="14" t="s">
        <v>31</v>
      </c>
      <c r="B36" s="6" t="s">
        <v>16</v>
      </c>
      <c r="C36" s="6" t="s">
        <v>30</v>
      </c>
      <c r="D36" s="6" t="s">
        <v>32</v>
      </c>
      <c r="E36" s="6"/>
      <c r="F36" s="6"/>
      <c r="G36" s="6"/>
      <c r="H36" s="6"/>
      <c r="I36" s="7">
        <v>0</v>
      </c>
      <c r="J36" s="27">
        <f>J37</f>
        <v>414232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232975.75</v>
      </c>
      <c r="AC36" s="8">
        <v>0</v>
      </c>
      <c r="AD36" s="7">
        <v>0</v>
      </c>
      <c r="AE36" s="8">
        <v>0</v>
      </c>
      <c r="AF36" s="7">
        <v>0</v>
      </c>
    </row>
    <row r="37" spans="1:32" ht="15.75" outlineLevel="5">
      <c r="A37" s="14" t="s">
        <v>33</v>
      </c>
      <c r="B37" s="6" t="s">
        <v>16</v>
      </c>
      <c r="C37" s="6" t="s">
        <v>30</v>
      </c>
      <c r="D37" s="6" t="s">
        <v>34</v>
      </c>
      <c r="E37" s="6"/>
      <c r="F37" s="6"/>
      <c r="G37" s="6"/>
      <c r="H37" s="6"/>
      <c r="I37" s="7">
        <v>0</v>
      </c>
      <c r="J37" s="27">
        <v>414232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232975.75</v>
      </c>
      <c r="AC37" s="8">
        <v>0</v>
      </c>
      <c r="AD37" s="7">
        <v>0</v>
      </c>
      <c r="AE37" s="8">
        <v>0</v>
      </c>
      <c r="AF37" s="7">
        <v>0</v>
      </c>
    </row>
    <row r="38" spans="1:32" ht="17.25" customHeight="1" outlineLevel="3">
      <c r="A38" s="14" t="s">
        <v>35</v>
      </c>
      <c r="B38" s="6" t="s">
        <v>16</v>
      </c>
      <c r="C38" s="6" t="s">
        <v>36</v>
      </c>
      <c r="D38" s="6" t="s">
        <v>2</v>
      </c>
      <c r="E38" s="6"/>
      <c r="F38" s="6"/>
      <c r="G38" s="6"/>
      <c r="H38" s="6"/>
      <c r="I38" s="7">
        <v>0</v>
      </c>
      <c r="J38" s="27">
        <f>J39</f>
        <v>21068366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10602798.93</v>
      </c>
      <c r="AC38" s="8">
        <v>0</v>
      </c>
      <c r="AD38" s="7">
        <v>0</v>
      </c>
      <c r="AE38" s="8">
        <v>0</v>
      </c>
      <c r="AF38" s="7">
        <v>0</v>
      </c>
    </row>
    <row r="39" spans="1:32" ht="51" customHeight="1" outlineLevel="4">
      <c r="A39" s="14" t="s">
        <v>11</v>
      </c>
      <c r="B39" s="6" t="s">
        <v>16</v>
      </c>
      <c r="C39" s="6" t="s">
        <v>36</v>
      </c>
      <c r="D39" s="6" t="s">
        <v>12</v>
      </c>
      <c r="E39" s="6"/>
      <c r="F39" s="6"/>
      <c r="G39" s="6"/>
      <c r="H39" s="6"/>
      <c r="I39" s="7">
        <v>0</v>
      </c>
      <c r="J39" s="27">
        <f>J40</f>
        <v>21068366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10602798.93</v>
      </c>
      <c r="AC39" s="8">
        <v>0</v>
      </c>
      <c r="AD39" s="7">
        <v>0</v>
      </c>
      <c r="AE39" s="8">
        <v>0</v>
      </c>
      <c r="AF39" s="7">
        <v>0</v>
      </c>
    </row>
    <row r="40" spans="1:32" ht="21" customHeight="1" outlineLevel="5">
      <c r="A40" s="14" t="s">
        <v>13</v>
      </c>
      <c r="B40" s="6" t="s">
        <v>16</v>
      </c>
      <c r="C40" s="6" t="s">
        <v>36</v>
      </c>
      <c r="D40" s="6" t="s">
        <v>14</v>
      </c>
      <c r="E40" s="6"/>
      <c r="F40" s="6"/>
      <c r="G40" s="6"/>
      <c r="H40" s="6"/>
      <c r="I40" s="7">
        <v>0</v>
      </c>
      <c r="J40" s="27">
        <v>21068366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10602798.93</v>
      </c>
      <c r="AC40" s="8">
        <v>0</v>
      </c>
      <c r="AD40" s="7">
        <v>0</v>
      </c>
      <c r="AE40" s="8">
        <v>0</v>
      </c>
      <c r="AF40" s="7">
        <v>0</v>
      </c>
    </row>
    <row r="41" spans="1:32" ht="15.75" outlineLevel="3">
      <c r="A41" s="14" t="s">
        <v>37</v>
      </c>
      <c r="B41" s="6" t="s">
        <v>16</v>
      </c>
      <c r="C41" s="6" t="s">
        <v>38</v>
      </c>
      <c r="D41" s="6" t="s">
        <v>2</v>
      </c>
      <c r="E41" s="6"/>
      <c r="F41" s="6"/>
      <c r="G41" s="6"/>
      <c r="H41" s="6"/>
      <c r="I41" s="7">
        <v>0</v>
      </c>
      <c r="J41" s="27">
        <f>J42</f>
        <v>7755379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3600301.61</v>
      </c>
      <c r="AC41" s="8">
        <v>0</v>
      </c>
      <c r="AD41" s="7">
        <v>0</v>
      </c>
      <c r="AE41" s="8">
        <v>0</v>
      </c>
      <c r="AF41" s="7">
        <v>0</v>
      </c>
    </row>
    <row r="42" spans="1:32" ht="49.5" customHeight="1" outlineLevel="4">
      <c r="A42" s="14" t="s">
        <v>11</v>
      </c>
      <c r="B42" s="6" t="s">
        <v>16</v>
      </c>
      <c r="C42" s="6" t="s">
        <v>38</v>
      </c>
      <c r="D42" s="6" t="s">
        <v>12</v>
      </c>
      <c r="E42" s="6"/>
      <c r="F42" s="6"/>
      <c r="G42" s="6"/>
      <c r="H42" s="6"/>
      <c r="I42" s="7">
        <v>0</v>
      </c>
      <c r="J42" s="27">
        <f>J43</f>
        <v>7755379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3600301.61</v>
      </c>
      <c r="AC42" s="8">
        <v>0</v>
      </c>
      <c r="AD42" s="7">
        <v>0</v>
      </c>
      <c r="AE42" s="8">
        <v>0</v>
      </c>
      <c r="AF42" s="7">
        <v>0</v>
      </c>
    </row>
    <row r="43" spans="1:32" ht="20.25" customHeight="1" outlineLevel="5">
      <c r="A43" s="14" t="s">
        <v>13</v>
      </c>
      <c r="B43" s="6" t="s">
        <v>16</v>
      </c>
      <c r="C43" s="6" t="s">
        <v>38</v>
      </c>
      <c r="D43" s="6" t="s">
        <v>14</v>
      </c>
      <c r="E43" s="6"/>
      <c r="F43" s="6"/>
      <c r="G43" s="6"/>
      <c r="H43" s="6"/>
      <c r="I43" s="7">
        <v>0</v>
      </c>
      <c r="J43" s="27">
        <v>7755379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3600301.61</v>
      </c>
      <c r="AC43" s="8">
        <v>0</v>
      </c>
      <c r="AD43" s="7">
        <v>0</v>
      </c>
      <c r="AE43" s="8">
        <v>0</v>
      </c>
      <c r="AF43" s="7">
        <v>0</v>
      </c>
    </row>
    <row r="44" spans="1:32" ht="34.5" hidden="1" customHeight="1" outlineLevel="3">
      <c r="A44" s="14" t="s">
        <v>39</v>
      </c>
      <c r="B44" s="6" t="s">
        <v>16</v>
      </c>
      <c r="C44" s="6" t="s">
        <v>40</v>
      </c>
      <c r="D44" s="6"/>
      <c r="E44" s="6"/>
      <c r="F44" s="6"/>
      <c r="G44" s="6"/>
      <c r="H44" s="6"/>
      <c r="I44" s="7">
        <v>0</v>
      </c>
      <c r="J44" s="27">
        <f>J45</f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671830</v>
      </c>
      <c r="AC44" s="8">
        <v>0</v>
      </c>
      <c r="AD44" s="7">
        <v>0</v>
      </c>
      <c r="AE44" s="8">
        <v>0</v>
      </c>
      <c r="AF44" s="7">
        <v>0</v>
      </c>
    </row>
    <row r="45" spans="1:32" ht="51" hidden="1" customHeight="1" outlineLevel="4">
      <c r="A45" s="14" t="s">
        <v>11</v>
      </c>
      <c r="B45" s="6" t="s">
        <v>16</v>
      </c>
      <c r="C45" s="6" t="s">
        <v>40</v>
      </c>
      <c r="D45" s="6" t="s">
        <v>12</v>
      </c>
      <c r="E45" s="6"/>
      <c r="F45" s="6"/>
      <c r="G45" s="6"/>
      <c r="H45" s="6"/>
      <c r="I45" s="7">
        <v>0</v>
      </c>
      <c r="J45" s="27">
        <f>J46</f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671830</v>
      </c>
      <c r="AC45" s="8">
        <v>0</v>
      </c>
      <c r="AD45" s="7">
        <v>0</v>
      </c>
      <c r="AE45" s="8">
        <v>0</v>
      </c>
      <c r="AF45" s="7">
        <v>0</v>
      </c>
    </row>
    <row r="46" spans="1:32" ht="21" hidden="1" customHeight="1" outlineLevel="5">
      <c r="A46" s="14" t="s">
        <v>13</v>
      </c>
      <c r="B46" s="6" t="s">
        <v>16</v>
      </c>
      <c r="C46" s="6" t="s">
        <v>40</v>
      </c>
      <c r="D46" s="6" t="s">
        <v>14</v>
      </c>
      <c r="E46" s="6"/>
      <c r="F46" s="6"/>
      <c r="G46" s="6"/>
      <c r="H46" s="6"/>
      <c r="I46" s="7">
        <v>0</v>
      </c>
      <c r="J46" s="27"/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671830</v>
      </c>
      <c r="AC46" s="8">
        <v>0</v>
      </c>
      <c r="AD46" s="7">
        <v>0</v>
      </c>
      <c r="AE46" s="8">
        <v>0</v>
      </c>
      <c r="AF46" s="7">
        <v>0</v>
      </c>
    </row>
    <row r="47" spans="1:32" ht="32.25" customHeight="1" outlineLevel="3" collapsed="1">
      <c r="A47" s="14" t="s">
        <v>41</v>
      </c>
      <c r="B47" s="6" t="s">
        <v>16</v>
      </c>
      <c r="C47" s="6" t="s">
        <v>42</v>
      </c>
      <c r="D47" s="6"/>
      <c r="E47" s="6"/>
      <c r="F47" s="6"/>
      <c r="G47" s="6"/>
      <c r="H47" s="6"/>
      <c r="I47" s="7">
        <v>0</v>
      </c>
      <c r="J47" s="27">
        <f>J48+J50</f>
        <v>1076841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1452245.53</v>
      </c>
      <c r="AC47" s="8">
        <v>0</v>
      </c>
      <c r="AD47" s="7">
        <v>0</v>
      </c>
      <c r="AE47" s="8">
        <v>0</v>
      </c>
      <c r="AF47" s="7">
        <v>0</v>
      </c>
    </row>
    <row r="48" spans="1:32" ht="51" customHeight="1" outlineLevel="4">
      <c r="A48" s="14" t="s">
        <v>11</v>
      </c>
      <c r="B48" s="6" t="s">
        <v>16</v>
      </c>
      <c r="C48" s="6" t="s">
        <v>42</v>
      </c>
      <c r="D48" s="6" t="s">
        <v>12</v>
      </c>
      <c r="E48" s="6"/>
      <c r="F48" s="6"/>
      <c r="G48" s="6"/>
      <c r="H48" s="6"/>
      <c r="I48" s="7">
        <v>0</v>
      </c>
      <c r="J48" s="27">
        <f>J49</f>
        <v>1056841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1444537.53</v>
      </c>
      <c r="AC48" s="8">
        <v>0</v>
      </c>
      <c r="AD48" s="7">
        <v>0</v>
      </c>
      <c r="AE48" s="8">
        <v>0</v>
      </c>
      <c r="AF48" s="7">
        <v>0</v>
      </c>
    </row>
    <row r="49" spans="1:32" ht="19.5" customHeight="1" outlineLevel="5">
      <c r="A49" s="14" t="s">
        <v>13</v>
      </c>
      <c r="B49" s="6" t="s">
        <v>16</v>
      </c>
      <c r="C49" s="6" t="s">
        <v>42</v>
      </c>
      <c r="D49" s="6" t="s">
        <v>14</v>
      </c>
      <c r="E49" s="6"/>
      <c r="F49" s="6"/>
      <c r="G49" s="6"/>
      <c r="H49" s="6"/>
      <c r="I49" s="7">
        <v>0</v>
      </c>
      <c r="J49" s="27">
        <v>1056841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1444537.53</v>
      </c>
      <c r="AC49" s="8">
        <v>0</v>
      </c>
      <c r="AD49" s="7">
        <v>0</v>
      </c>
      <c r="AE49" s="8">
        <v>0</v>
      </c>
      <c r="AF49" s="7">
        <v>0</v>
      </c>
    </row>
    <row r="50" spans="1:32" ht="19.5" customHeight="1" outlineLevel="4">
      <c r="A50" s="14" t="s">
        <v>21</v>
      </c>
      <c r="B50" s="6" t="s">
        <v>16</v>
      </c>
      <c r="C50" s="6" t="s">
        <v>42</v>
      </c>
      <c r="D50" s="6" t="s">
        <v>22</v>
      </c>
      <c r="E50" s="6"/>
      <c r="F50" s="6"/>
      <c r="G50" s="6"/>
      <c r="H50" s="6"/>
      <c r="I50" s="7">
        <v>0</v>
      </c>
      <c r="J50" s="27">
        <f>J51</f>
        <v>20000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7708</v>
      </c>
      <c r="AC50" s="8">
        <v>0</v>
      </c>
      <c r="AD50" s="7">
        <v>0</v>
      </c>
      <c r="AE50" s="8">
        <v>0</v>
      </c>
      <c r="AF50" s="7">
        <v>0</v>
      </c>
    </row>
    <row r="51" spans="1:32" ht="31.5" outlineLevel="5">
      <c r="A51" s="14" t="s">
        <v>23</v>
      </c>
      <c r="B51" s="6" t="s">
        <v>16</v>
      </c>
      <c r="C51" s="6" t="s">
        <v>42</v>
      </c>
      <c r="D51" s="6" t="s">
        <v>24</v>
      </c>
      <c r="E51" s="6"/>
      <c r="F51" s="6"/>
      <c r="G51" s="6"/>
      <c r="H51" s="6"/>
      <c r="I51" s="7">
        <v>0</v>
      </c>
      <c r="J51" s="27">
        <v>20000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7708</v>
      </c>
      <c r="AC51" s="8">
        <v>0</v>
      </c>
      <c r="AD51" s="7">
        <v>0</v>
      </c>
      <c r="AE51" s="8">
        <v>0</v>
      </c>
      <c r="AF51" s="7">
        <v>0</v>
      </c>
    </row>
    <row r="52" spans="1:32" ht="15.75" hidden="1" outlineLevel="3">
      <c r="A52" s="14" t="s">
        <v>43</v>
      </c>
      <c r="B52" s="6" t="s">
        <v>16</v>
      </c>
      <c r="C52" s="6" t="s">
        <v>44</v>
      </c>
      <c r="D52" s="6"/>
      <c r="E52" s="6"/>
      <c r="F52" s="6"/>
      <c r="G52" s="6"/>
      <c r="H52" s="6"/>
      <c r="I52" s="7">
        <v>0</v>
      </c>
      <c r="J52" s="27">
        <f>J53</f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57000</v>
      </c>
      <c r="AC52" s="8">
        <v>0</v>
      </c>
      <c r="AD52" s="7">
        <v>0</v>
      </c>
      <c r="AE52" s="8">
        <v>0</v>
      </c>
      <c r="AF52" s="7">
        <v>0</v>
      </c>
    </row>
    <row r="53" spans="1:32" ht="15.75" hidden="1" outlineLevel="4">
      <c r="A53" s="14" t="s">
        <v>31</v>
      </c>
      <c r="B53" s="6" t="s">
        <v>16</v>
      </c>
      <c r="C53" s="6" t="s">
        <v>44</v>
      </c>
      <c r="D53" s="6" t="s">
        <v>32</v>
      </c>
      <c r="E53" s="6"/>
      <c r="F53" s="6"/>
      <c r="G53" s="6"/>
      <c r="H53" s="6"/>
      <c r="I53" s="7">
        <v>0</v>
      </c>
      <c r="J53" s="27">
        <f>J54</f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57000</v>
      </c>
      <c r="AC53" s="8">
        <v>0</v>
      </c>
      <c r="AD53" s="7">
        <v>0</v>
      </c>
      <c r="AE53" s="8">
        <v>0</v>
      </c>
      <c r="AF53" s="7">
        <v>0</v>
      </c>
    </row>
    <row r="54" spans="1:32" ht="15.75" hidden="1" outlineLevel="5">
      <c r="A54" s="14" t="s">
        <v>33</v>
      </c>
      <c r="B54" s="6" t="s">
        <v>16</v>
      </c>
      <c r="C54" s="6" t="s">
        <v>44</v>
      </c>
      <c r="D54" s="6" t="s">
        <v>34</v>
      </c>
      <c r="E54" s="6"/>
      <c r="F54" s="6"/>
      <c r="G54" s="6"/>
      <c r="H54" s="6"/>
      <c r="I54" s="7">
        <v>0</v>
      </c>
      <c r="J54" s="27"/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57000</v>
      </c>
      <c r="AC54" s="8">
        <v>0</v>
      </c>
      <c r="AD54" s="7">
        <v>0</v>
      </c>
      <c r="AE54" s="8">
        <v>0</v>
      </c>
      <c r="AF54" s="7">
        <v>0</v>
      </c>
    </row>
    <row r="55" spans="1:32" ht="36" customHeight="1" outlineLevel="1" collapsed="1">
      <c r="A55" s="13" t="s">
        <v>45</v>
      </c>
      <c r="B55" s="16" t="s">
        <v>46</v>
      </c>
      <c r="C55" s="6"/>
      <c r="D55" s="6"/>
      <c r="E55" s="6"/>
      <c r="F55" s="6"/>
      <c r="G55" s="6"/>
      <c r="H55" s="6"/>
      <c r="I55" s="7">
        <v>0</v>
      </c>
      <c r="J55" s="27">
        <f>J56</f>
        <v>1437000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1440000</v>
      </c>
      <c r="AC55" s="8">
        <v>0</v>
      </c>
      <c r="AD55" s="7">
        <v>0</v>
      </c>
      <c r="AE55" s="8">
        <v>0</v>
      </c>
      <c r="AF55" s="7">
        <v>0</v>
      </c>
    </row>
    <row r="56" spans="1:32" ht="30.75" customHeight="1" outlineLevel="2">
      <c r="A56" s="14" t="s">
        <v>7</v>
      </c>
      <c r="B56" s="6" t="s">
        <v>46</v>
      </c>
      <c r="C56" s="6" t="s">
        <v>8</v>
      </c>
      <c r="D56" s="6"/>
      <c r="E56" s="6"/>
      <c r="F56" s="6"/>
      <c r="G56" s="6"/>
      <c r="H56" s="6"/>
      <c r="I56" s="7">
        <v>0</v>
      </c>
      <c r="J56" s="27">
        <f>J57</f>
        <v>1437000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1440000</v>
      </c>
      <c r="AC56" s="8">
        <v>0</v>
      </c>
      <c r="AD56" s="7">
        <v>0</v>
      </c>
      <c r="AE56" s="8">
        <v>0</v>
      </c>
      <c r="AF56" s="7">
        <v>0</v>
      </c>
    </row>
    <row r="57" spans="1:32" ht="15.75" outlineLevel="3">
      <c r="A57" s="14" t="s">
        <v>29</v>
      </c>
      <c r="B57" s="6" t="s">
        <v>46</v>
      </c>
      <c r="C57" s="6" t="s">
        <v>30</v>
      </c>
      <c r="D57" s="6" t="s">
        <v>2</v>
      </c>
      <c r="E57" s="6"/>
      <c r="F57" s="6"/>
      <c r="G57" s="6"/>
      <c r="H57" s="6"/>
      <c r="I57" s="7">
        <v>0</v>
      </c>
      <c r="J57" s="27">
        <f>J58+J60+J62</f>
        <v>1437000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1440000</v>
      </c>
      <c r="AC57" s="8">
        <v>0</v>
      </c>
      <c r="AD57" s="7">
        <v>0</v>
      </c>
      <c r="AE57" s="8">
        <v>0</v>
      </c>
      <c r="AF57" s="7">
        <v>0</v>
      </c>
    </row>
    <row r="58" spans="1:32" ht="50.25" customHeight="1" outlineLevel="4">
      <c r="A58" s="14" t="s">
        <v>11</v>
      </c>
      <c r="B58" s="6" t="s">
        <v>46</v>
      </c>
      <c r="C58" s="6" t="s">
        <v>30</v>
      </c>
      <c r="D58" s="6" t="s">
        <v>12</v>
      </c>
      <c r="E58" s="6"/>
      <c r="F58" s="6"/>
      <c r="G58" s="6"/>
      <c r="H58" s="6"/>
      <c r="I58" s="7">
        <v>0</v>
      </c>
      <c r="J58" s="27">
        <f>J59</f>
        <v>1322793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1360559.1</v>
      </c>
      <c r="AC58" s="8">
        <v>0</v>
      </c>
      <c r="AD58" s="7">
        <v>0</v>
      </c>
      <c r="AE58" s="8">
        <v>0</v>
      </c>
      <c r="AF58" s="7">
        <v>0</v>
      </c>
    </row>
    <row r="59" spans="1:32" ht="19.5" customHeight="1" outlineLevel="5">
      <c r="A59" s="14" t="s">
        <v>13</v>
      </c>
      <c r="B59" s="6" t="s">
        <v>46</v>
      </c>
      <c r="C59" s="6" t="s">
        <v>30</v>
      </c>
      <c r="D59" s="6" t="s">
        <v>14</v>
      </c>
      <c r="E59" s="6"/>
      <c r="F59" s="6"/>
      <c r="G59" s="6"/>
      <c r="H59" s="6"/>
      <c r="I59" s="7">
        <v>0</v>
      </c>
      <c r="J59" s="27">
        <v>1322793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1360559.1</v>
      </c>
      <c r="AC59" s="8">
        <v>0</v>
      </c>
      <c r="AD59" s="7">
        <v>0</v>
      </c>
      <c r="AE59" s="8">
        <v>0</v>
      </c>
      <c r="AF59" s="7">
        <v>0</v>
      </c>
    </row>
    <row r="60" spans="1:32" ht="17.25" customHeight="1" outlineLevel="4">
      <c r="A60" s="14" t="s">
        <v>21</v>
      </c>
      <c r="B60" s="6" t="s">
        <v>46</v>
      </c>
      <c r="C60" s="6" t="s">
        <v>30</v>
      </c>
      <c r="D60" s="6" t="s">
        <v>22</v>
      </c>
      <c r="E60" s="6"/>
      <c r="F60" s="6"/>
      <c r="G60" s="6"/>
      <c r="H60" s="6"/>
      <c r="I60" s="7">
        <v>0</v>
      </c>
      <c r="J60" s="27">
        <f>J61</f>
        <v>114207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74440.899999999994</v>
      </c>
      <c r="AC60" s="8">
        <v>0</v>
      </c>
      <c r="AD60" s="7">
        <v>0</v>
      </c>
      <c r="AE60" s="8">
        <v>0</v>
      </c>
      <c r="AF60" s="7">
        <v>0</v>
      </c>
    </row>
    <row r="61" spans="1:32" ht="31.5" outlineLevel="5">
      <c r="A61" s="14" t="s">
        <v>23</v>
      </c>
      <c r="B61" s="6" t="s">
        <v>46</v>
      </c>
      <c r="C61" s="6" t="s">
        <v>30</v>
      </c>
      <c r="D61" s="6" t="s">
        <v>24</v>
      </c>
      <c r="E61" s="6"/>
      <c r="F61" s="6"/>
      <c r="G61" s="6"/>
      <c r="H61" s="6"/>
      <c r="I61" s="7">
        <v>0</v>
      </c>
      <c r="J61" s="27">
        <v>114207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74440.899999999994</v>
      </c>
      <c r="AC61" s="8">
        <v>0</v>
      </c>
      <c r="AD61" s="7">
        <v>0</v>
      </c>
      <c r="AE61" s="8">
        <v>0</v>
      </c>
      <c r="AF61" s="7">
        <v>0</v>
      </c>
    </row>
    <row r="62" spans="1:32" ht="15.75" hidden="1" outlineLevel="4">
      <c r="A62" s="14" t="s">
        <v>31</v>
      </c>
      <c r="B62" s="6" t="s">
        <v>46</v>
      </c>
      <c r="C62" s="6" t="s">
        <v>30</v>
      </c>
      <c r="D62" s="6" t="s">
        <v>32</v>
      </c>
      <c r="E62" s="6"/>
      <c r="F62" s="6"/>
      <c r="G62" s="6"/>
      <c r="H62" s="6"/>
      <c r="I62" s="7">
        <v>0</v>
      </c>
      <c r="J62" s="27">
        <f>J63</f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5000</v>
      </c>
      <c r="AC62" s="8">
        <v>0</v>
      </c>
      <c r="AD62" s="7">
        <v>0</v>
      </c>
      <c r="AE62" s="8">
        <v>0</v>
      </c>
      <c r="AF62" s="7">
        <v>0</v>
      </c>
    </row>
    <row r="63" spans="1:32" ht="15.75" hidden="1" outlineLevel="5">
      <c r="A63" s="14" t="s">
        <v>47</v>
      </c>
      <c r="B63" s="6" t="s">
        <v>46</v>
      </c>
      <c r="C63" s="6" t="s">
        <v>30</v>
      </c>
      <c r="D63" s="6" t="s">
        <v>48</v>
      </c>
      <c r="E63" s="6"/>
      <c r="F63" s="6"/>
      <c r="G63" s="6"/>
      <c r="H63" s="6"/>
      <c r="I63" s="7">
        <v>0</v>
      </c>
      <c r="J63" s="27"/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5000</v>
      </c>
      <c r="AC63" s="8">
        <v>0</v>
      </c>
      <c r="AD63" s="7">
        <v>0</v>
      </c>
      <c r="AE63" s="8">
        <v>0</v>
      </c>
      <c r="AF63" s="7">
        <v>0</v>
      </c>
    </row>
    <row r="64" spans="1:32" ht="15.75" outlineLevel="1" collapsed="1">
      <c r="A64" s="13" t="s">
        <v>49</v>
      </c>
      <c r="B64" s="16" t="s">
        <v>50</v>
      </c>
      <c r="C64" s="6"/>
      <c r="D64" s="6"/>
      <c r="E64" s="6"/>
      <c r="F64" s="6"/>
      <c r="G64" s="6"/>
      <c r="H64" s="6"/>
      <c r="I64" s="7">
        <v>0</v>
      </c>
      <c r="J64" s="27">
        <f>J65</f>
        <v>150000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325000</v>
      </c>
      <c r="AC64" s="8">
        <v>0</v>
      </c>
      <c r="AD64" s="7">
        <v>0</v>
      </c>
      <c r="AE64" s="8">
        <v>0</v>
      </c>
      <c r="AF64" s="7">
        <v>0</v>
      </c>
    </row>
    <row r="65" spans="1:32" ht="32.25" customHeight="1" outlineLevel="2">
      <c r="A65" s="14" t="s">
        <v>7</v>
      </c>
      <c r="B65" s="6" t="s">
        <v>50</v>
      </c>
      <c r="C65" s="6" t="s">
        <v>8</v>
      </c>
      <c r="D65" s="6"/>
      <c r="E65" s="6"/>
      <c r="F65" s="6"/>
      <c r="G65" s="6"/>
      <c r="H65" s="6"/>
      <c r="I65" s="7">
        <v>0</v>
      </c>
      <c r="J65" s="27">
        <f>J66+J69</f>
        <v>150000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325000</v>
      </c>
      <c r="AC65" s="8">
        <v>0</v>
      </c>
      <c r="AD65" s="7">
        <v>0</v>
      </c>
      <c r="AE65" s="8">
        <v>0</v>
      </c>
      <c r="AF65" s="7">
        <v>0</v>
      </c>
    </row>
    <row r="66" spans="1:32" ht="15.75" outlineLevel="3">
      <c r="A66" s="14" t="s">
        <v>51</v>
      </c>
      <c r="B66" s="6" t="s">
        <v>50</v>
      </c>
      <c r="C66" s="6" t="s">
        <v>52</v>
      </c>
      <c r="D66" s="6"/>
      <c r="E66" s="6"/>
      <c r="F66" s="6"/>
      <c r="G66" s="6"/>
      <c r="H66" s="6"/>
      <c r="I66" s="7">
        <v>0</v>
      </c>
      <c r="J66" s="27">
        <f>J67</f>
        <v>150000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300000</v>
      </c>
      <c r="AC66" s="8">
        <v>0</v>
      </c>
      <c r="AD66" s="7">
        <v>0</v>
      </c>
      <c r="AE66" s="8">
        <v>0</v>
      </c>
      <c r="AF66" s="7">
        <v>0</v>
      </c>
    </row>
    <row r="67" spans="1:32" ht="15.75" outlineLevel="4">
      <c r="A67" s="14" t="s">
        <v>31</v>
      </c>
      <c r="B67" s="6" t="s">
        <v>50</v>
      </c>
      <c r="C67" s="6" t="s">
        <v>52</v>
      </c>
      <c r="D67" s="6" t="s">
        <v>32</v>
      </c>
      <c r="E67" s="6"/>
      <c r="F67" s="6"/>
      <c r="G67" s="6"/>
      <c r="H67" s="6"/>
      <c r="I67" s="7">
        <v>0</v>
      </c>
      <c r="J67" s="27">
        <f>J68</f>
        <v>150000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300000</v>
      </c>
      <c r="AC67" s="8">
        <v>0</v>
      </c>
      <c r="AD67" s="7">
        <v>0</v>
      </c>
      <c r="AE67" s="8">
        <v>0</v>
      </c>
      <c r="AF67" s="7">
        <v>0</v>
      </c>
    </row>
    <row r="68" spans="1:32" ht="15.75" outlineLevel="5">
      <c r="A68" s="14" t="s">
        <v>53</v>
      </c>
      <c r="B68" s="6" t="s">
        <v>50</v>
      </c>
      <c r="C68" s="6" t="s">
        <v>52</v>
      </c>
      <c r="D68" s="6" t="s">
        <v>54</v>
      </c>
      <c r="E68" s="6"/>
      <c r="F68" s="6"/>
      <c r="G68" s="6"/>
      <c r="H68" s="6"/>
      <c r="I68" s="7">
        <v>0</v>
      </c>
      <c r="J68" s="27">
        <v>150000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300000</v>
      </c>
      <c r="AC68" s="8">
        <v>0</v>
      </c>
      <c r="AD68" s="7">
        <v>0</v>
      </c>
      <c r="AE68" s="8">
        <v>0</v>
      </c>
      <c r="AF68" s="7">
        <v>0</v>
      </c>
    </row>
    <row r="69" spans="1:32" ht="18" hidden="1" customHeight="1" outlineLevel="3">
      <c r="A69" s="14" t="s">
        <v>55</v>
      </c>
      <c r="B69" s="6" t="s">
        <v>50</v>
      </c>
      <c r="C69" s="6" t="s">
        <v>56</v>
      </c>
      <c r="D69" s="6"/>
      <c r="E69" s="6"/>
      <c r="F69" s="6"/>
      <c r="G69" s="6"/>
      <c r="H69" s="6"/>
      <c r="I69" s="7">
        <v>0</v>
      </c>
      <c r="J69" s="27">
        <f>J70</f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25000</v>
      </c>
      <c r="AC69" s="8">
        <v>0</v>
      </c>
      <c r="AD69" s="7">
        <v>0</v>
      </c>
      <c r="AE69" s="8">
        <v>0</v>
      </c>
      <c r="AF69" s="7">
        <v>0</v>
      </c>
    </row>
    <row r="70" spans="1:32" ht="16.5" hidden="1" customHeight="1" outlineLevel="4">
      <c r="A70" s="14" t="s">
        <v>57</v>
      </c>
      <c r="B70" s="6" t="s">
        <v>50</v>
      </c>
      <c r="C70" s="6" t="s">
        <v>56</v>
      </c>
      <c r="D70" s="6" t="s">
        <v>58</v>
      </c>
      <c r="E70" s="6"/>
      <c r="F70" s="6"/>
      <c r="G70" s="6"/>
      <c r="H70" s="6"/>
      <c r="I70" s="7">
        <v>0</v>
      </c>
      <c r="J70" s="27">
        <f>J71</f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25000</v>
      </c>
      <c r="AC70" s="8">
        <v>0</v>
      </c>
      <c r="AD70" s="7">
        <v>0</v>
      </c>
      <c r="AE70" s="8">
        <v>0</v>
      </c>
      <c r="AF70" s="7">
        <v>0</v>
      </c>
    </row>
    <row r="71" spans="1:32" ht="15.75" hidden="1" outlineLevel="5">
      <c r="A71" s="14" t="s">
        <v>59</v>
      </c>
      <c r="B71" s="6" t="s">
        <v>50</v>
      </c>
      <c r="C71" s="6" t="s">
        <v>56</v>
      </c>
      <c r="D71" s="6" t="s">
        <v>60</v>
      </c>
      <c r="E71" s="6"/>
      <c r="F71" s="6"/>
      <c r="G71" s="6"/>
      <c r="H71" s="6"/>
      <c r="I71" s="7">
        <v>0</v>
      </c>
      <c r="J71" s="27"/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25000</v>
      </c>
      <c r="AC71" s="8">
        <v>0</v>
      </c>
      <c r="AD71" s="7">
        <v>0</v>
      </c>
      <c r="AE71" s="8">
        <v>0</v>
      </c>
      <c r="AF71" s="7">
        <v>0</v>
      </c>
    </row>
    <row r="72" spans="1:32" ht="15.75" outlineLevel="1" collapsed="1">
      <c r="A72" s="13" t="s">
        <v>61</v>
      </c>
      <c r="B72" s="16" t="s">
        <v>62</v>
      </c>
      <c r="C72" s="6"/>
      <c r="D72" s="6"/>
      <c r="E72" s="6"/>
      <c r="F72" s="6"/>
      <c r="G72" s="6"/>
      <c r="H72" s="6"/>
      <c r="I72" s="7">
        <v>0</v>
      </c>
      <c r="J72" s="27">
        <f>J73+J80+J85+J88+J92+J95</f>
        <v>2719450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3121876.73</v>
      </c>
      <c r="AC72" s="8">
        <v>0</v>
      </c>
      <c r="AD72" s="7">
        <v>0</v>
      </c>
      <c r="AE72" s="8">
        <v>0</v>
      </c>
      <c r="AF72" s="7">
        <v>0</v>
      </c>
    </row>
    <row r="73" spans="1:32" ht="18.75" customHeight="1" outlineLevel="2">
      <c r="A73" s="14" t="s">
        <v>63</v>
      </c>
      <c r="B73" s="6" t="s">
        <v>62</v>
      </c>
      <c r="C73" s="6" t="s">
        <v>64</v>
      </c>
      <c r="D73" s="6"/>
      <c r="E73" s="6"/>
      <c r="F73" s="6"/>
      <c r="G73" s="6"/>
      <c r="H73" s="6"/>
      <c r="I73" s="7">
        <v>0</v>
      </c>
      <c r="J73" s="27">
        <f>J74+J77</f>
        <v>630000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207971.73</v>
      </c>
      <c r="AC73" s="8">
        <v>0</v>
      </c>
      <c r="AD73" s="7">
        <v>0</v>
      </c>
      <c r="AE73" s="8">
        <v>0</v>
      </c>
      <c r="AF73" s="7">
        <v>0</v>
      </c>
    </row>
    <row r="74" spans="1:32" ht="30.75" customHeight="1" outlineLevel="3">
      <c r="A74" s="14" t="s">
        <v>65</v>
      </c>
      <c r="B74" s="6" t="s">
        <v>62</v>
      </c>
      <c r="C74" s="6" t="s">
        <v>66</v>
      </c>
      <c r="D74" s="6"/>
      <c r="E74" s="6"/>
      <c r="F74" s="6"/>
      <c r="G74" s="6"/>
      <c r="H74" s="6"/>
      <c r="I74" s="7">
        <v>0</v>
      </c>
      <c r="J74" s="27">
        <f>J75</f>
        <v>150000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150000</v>
      </c>
      <c r="AC74" s="8">
        <v>0</v>
      </c>
      <c r="AD74" s="7">
        <v>0</v>
      </c>
      <c r="AE74" s="8">
        <v>0</v>
      </c>
      <c r="AF74" s="7">
        <v>0</v>
      </c>
    </row>
    <row r="75" spans="1:32" ht="18" customHeight="1" outlineLevel="4">
      <c r="A75" s="14" t="s">
        <v>21</v>
      </c>
      <c r="B75" s="6" t="s">
        <v>62</v>
      </c>
      <c r="C75" s="6" t="s">
        <v>66</v>
      </c>
      <c r="D75" s="6" t="s">
        <v>22</v>
      </c>
      <c r="E75" s="6"/>
      <c r="F75" s="6"/>
      <c r="G75" s="6"/>
      <c r="H75" s="6"/>
      <c r="I75" s="7">
        <v>0</v>
      </c>
      <c r="J75" s="27">
        <f>J76</f>
        <v>150000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150000</v>
      </c>
      <c r="AC75" s="8">
        <v>0</v>
      </c>
      <c r="AD75" s="7">
        <v>0</v>
      </c>
      <c r="AE75" s="8">
        <v>0</v>
      </c>
      <c r="AF75" s="7">
        <v>0</v>
      </c>
    </row>
    <row r="76" spans="1:32" ht="31.5" outlineLevel="5">
      <c r="A76" s="14" t="s">
        <v>23</v>
      </c>
      <c r="B76" s="6" t="s">
        <v>62</v>
      </c>
      <c r="C76" s="6" t="s">
        <v>66</v>
      </c>
      <c r="D76" s="6" t="s">
        <v>24</v>
      </c>
      <c r="E76" s="6"/>
      <c r="F76" s="6"/>
      <c r="G76" s="6"/>
      <c r="H76" s="6"/>
      <c r="I76" s="7">
        <v>0</v>
      </c>
      <c r="J76" s="27">
        <v>150000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150000</v>
      </c>
      <c r="AC76" s="8">
        <v>0</v>
      </c>
      <c r="AD76" s="7">
        <v>0</v>
      </c>
      <c r="AE76" s="8">
        <v>0</v>
      </c>
      <c r="AF76" s="7">
        <v>0</v>
      </c>
    </row>
    <row r="77" spans="1:32" ht="48" customHeight="1" outlineLevel="3">
      <c r="A77" s="14" t="s">
        <v>67</v>
      </c>
      <c r="B77" s="6" t="s">
        <v>62</v>
      </c>
      <c r="C77" s="6" t="s">
        <v>68</v>
      </c>
      <c r="D77" s="6"/>
      <c r="E77" s="6"/>
      <c r="F77" s="6"/>
      <c r="G77" s="6"/>
      <c r="H77" s="6"/>
      <c r="I77" s="7">
        <v>0</v>
      </c>
      <c r="J77" s="27">
        <f>J78</f>
        <v>480000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57971.73</v>
      </c>
      <c r="AC77" s="8">
        <v>0</v>
      </c>
      <c r="AD77" s="7">
        <v>0</v>
      </c>
      <c r="AE77" s="8">
        <v>0</v>
      </c>
      <c r="AF77" s="7">
        <v>0</v>
      </c>
    </row>
    <row r="78" spans="1:32" ht="20.25" customHeight="1" outlineLevel="4">
      <c r="A78" s="14" t="s">
        <v>21</v>
      </c>
      <c r="B78" s="6" t="s">
        <v>62</v>
      </c>
      <c r="C78" s="6" t="s">
        <v>68</v>
      </c>
      <c r="D78" s="6" t="s">
        <v>22</v>
      </c>
      <c r="E78" s="6"/>
      <c r="F78" s="6"/>
      <c r="G78" s="6"/>
      <c r="H78" s="6"/>
      <c r="I78" s="7">
        <v>0</v>
      </c>
      <c r="J78" s="27">
        <f>J79</f>
        <v>480000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57971.73</v>
      </c>
      <c r="AC78" s="8">
        <v>0</v>
      </c>
      <c r="AD78" s="7">
        <v>0</v>
      </c>
      <c r="AE78" s="8">
        <v>0</v>
      </c>
      <c r="AF78" s="7">
        <v>0</v>
      </c>
    </row>
    <row r="79" spans="1:32" ht="31.5" outlineLevel="5">
      <c r="A79" s="14" t="s">
        <v>23</v>
      </c>
      <c r="B79" s="6" t="s">
        <v>62</v>
      </c>
      <c r="C79" s="6" t="s">
        <v>68</v>
      </c>
      <c r="D79" s="6" t="s">
        <v>24</v>
      </c>
      <c r="E79" s="6"/>
      <c r="F79" s="6"/>
      <c r="G79" s="6"/>
      <c r="H79" s="6"/>
      <c r="I79" s="7">
        <v>0</v>
      </c>
      <c r="J79" s="27">
        <v>480000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57971.73</v>
      </c>
      <c r="AC79" s="8">
        <v>0</v>
      </c>
      <c r="AD79" s="7">
        <v>0</v>
      </c>
      <c r="AE79" s="8">
        <v>0</v>
      </c>
      <c r="AF79" s="7">
        <v>0</v>
      </c>
    </row>
    <row r="80" spans="1:32" ht="15.75" outlineLevel="5">
      <c r="A80" s="14" t="s">
        <v>27</v>
      </c>
      <c r="B80" s="6" t="s">
        <v>62</v>
      </c>
      <c r="C80" s="6" t="s">
        <v>28</v>
      </c>
      <c r="D80" s="6"/>
      <c r="E80" s="6"/>
      <c r="F80" s="6"/>
      <c r="G80" s="6"/>
      <c r="H80" s="6"/>
      <c r="I80" s="7">
        <v>0</v>
      </c>
      <c r="J80" s="27">
        <f>J81+J83</f>
        <v>732830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  <c r="AD80" s="7"/>
      <c r="AE80" s="8"/>
      <c r="AF80" s="7"/>
    </row>
    <row r="81" spans="1:32" ht="47.25" outlineLevel="5">
      <c r="A81" s="14" t="s">
        <v>11</v>
      </c>
      <c r="B81" s="6" t="s">
        <v>62</v>
      </c>
      <c r="C81" s="6" t="s">
        <v>28</v>
      </c>
      <c r="D81" s="6" t="s">
        <v>12</v>
      </c>
      <c r="E81" s="6"/>
      <c r="F81" s="6"/>
      <c r="G81" s="6"/>
      <c r="H81" s="6"/>
      <c r="I81" s="7">
        <v>0</v>
      </c>
      <c r="J81" s="27">
        <f>J82</f>
        <v>466824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  <c r="AD81" s="7"/>
      <c r="AE81" s="8"/>
      <c r="AF81" s="7"/>
    </row>
    <row r="82" spans="1:32" ht="15.75" customHeight="1" outlineLevel="5">
      <c r="A82" s="14" t="s">
        <v>13</v>
      </c>
      <c r="B82" s="6" t="s">
        <v>62</v>
      </c>
      <c r="C82" s="6" t="s">
        <v>28</v>
      </c>
      <c r="D82" s="6" t="s">
        <v>14</v>
      </c>
      <c r="E82" s="6"/>
      <c r="F82" s="6"/>
      <c r="G82" s="6"/>
      <c r="H82" s="6"/>
      <c r="I82" s="7">
        <v>0</v>
      </c>
      <c r="J82" s="27">
        <v>466824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  <c r="AD82" s="7"/>
      <c r="AE82" s="8"/>
      <c r="AF82" s="7"/>
    </row>
    <row r="83" spans="1:32" ht="15.75" outlineLevel="5">
      <c r="A83" s="14" t="s">
        <v>21</v>
      </c>
      <c r="B83" s="6" t="s">
        <v>62</v>
      </c>
      <c r="C83" s="6" t="s">
        <v>28</v>
      </c>
      <c r="D83" s="6" t="s">
        <v>22</v>
      </c>
      <c r="E83" s="6"/>
      <c r="F83" s="6"/>
      <c r="G83" s="6"/>
      <c r="H83" s="6"/>
      <c r="I83" s="7">
        <v>0</v>
      </c>
      <c r="J83" s="27">
        <f>J84</f>
        <v>266006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  <c r="AD83" s="7"/>
      <c r="AE83" s="8"/>
      <c r="AF83" s="7"/>
    </row>
    <row r="84" spans="1:32" ht="31.5" outlineLevel="5">
      <c r="A84" s="14" t="s">
        <v>23</v>
      </c>
      <c r="B84" s="6" t="s">
        <v>62</v>
      </c>
      <c r="C84" s="6" t="s">
        <v>28</v>
      </c>
      <c r="D84" s="6" t="s">
        <v>24</v>
      </c>
      <c r="E84" s="6"/>
      <c r="F84" s="6"/>
      <c r="G84" s="6"/>
      <c r="H84" s="6"/>
      <c r="I84" s="7">
        <v>0</v>
      </c>
      <c r="J84" s="27">
        <v>266006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  <c r="AD84" s="7"/>
      <c r="AE84" s="8"/>
      <c r="AF84" s="7"/>
    </row>
    <row r="85" spans="1:32" ht="34.5" customHeight="1" outlineLevel="3">
      <c r="A85" s="14" t="s">
        <v>71</v>
      </c>
      <c r="B85" s="6" t="s">
        <v>62</v>
      </c>
      <c r="C85" s="6" t="s">
        <v>72</v>
      </c>
      <c r="D85" s="6"/>
      <c r="E85" s="6"/>
      <c r="F85" s="6"/>
      <c r="G85" s="6"/>
      <c r="H85" s="6"/>
      <c r="I85" s="7">
        <v>0</v>
      </c>
      <c r="J85" s="27">
        <f>J86</f>
        <v>1620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1620</v>
      </c>
      <c r="AC85" s="8">
        <v>0</v>
      </c>
      <c r="AD85" s="7">
        <v>0</v>
      </c>
      <c r="AE85" s="8">
        <v>0</v>
      </c>
      <c r="AF85" s="7">
        <v>0</v>
      </c>
    </row>
    <row r="86" spans="1:32" ht="17.25" customHeight="1" outlineLevel="4">
      <c r="A86" s="14" t="s">
        <v>21</v>
      </c>
      <c r="B86" s="6" t="s">
        <v>62</v>
      </c>
      <c r="C86" s="6" t="s">
        <v>72</v>
      </c>
      <c r="D86" s="6" t="s">
        <v>22</v>
      </c>
      <c r="E86" s="6"/>
      <c r="F86" s="6"/>
      <c r="G86" s="6"/>
      <c r="H86" s="6"/>
      <c r="I86" s="7">
        <v>0</v>
      </c>
      <c r="J86" s="27">
        <f>J87</f>
        <v>1620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1620</v>
      </c>
      <c r="AC86" s="8">
        <v>0</v>
      </c>
      <c r="AD86" s="7">
        <v>0</v>
      </c>
      <c r="AE86" s="8">
        <v>0</v>
      </c>
      <c r="AF86" s="7">
        <v>0</v>
      </c>
    </row>
    <row r="87" spans="1:32" ht="31.5" outlineLevel="5">
      <c r="A87" s="14" t="s">
        <v>23</v>
      </c>
      <c r="B87" s="6" t="s">
        <v>62</v>
      </c>
      <c r="C87" s="6" t="s">
        <v>72</v>
      </c>
      <c r="D87" s="6" t="s">
        <v>24</v>
      </c>
      <c r="E87" s="6"/>
      <c r="F87" s="6"/>
      <c r="G87" s="6"/>
      <c r="H87" s="6"/>
      <c r="I87" s="7">
        <v>0</v>
      </c>
      <c r="J87" s="27">
        <v>1620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1620</v>
      </c>
      <c r="AC87" s="8">
        <v>0</v>
      </c>
      <c r="AD87" s="7">
        <v>0</v>
      </c>
      <c r="AE87" s="8">
        <v>0</v>
      </c>
      <c r="AF87" s="7">
        <v>0</v>
      </c>
    </row>
    <row r="88" spans="1:32" ht="32.25" customHeight="1" outlineLevel="2">
      <c r="A88" s="14" t="s">
        <v>7</v>
      </c>
      <c r="B88" s="6" t="s">
        <v>62</v>
      </c>
      <c r="C88" s="6" t="s">
        <v>8</v>
      </c>
      <c r="D88" s="6"/>
      <c r="E88" s="6"/>
      <c r="F88" s="6"/>
      <c r="G88" s="6"/>
      <c r="H88" s="6"/>
      <c r="I88" s="7">
        <v>0</v>
      </c>
      <c r="J88" s="27">
        <f>J89</f>
        <v>1005000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835000</v>
      </c>
      <c r="AC88" s="8">
        <v>0</v>
      </c>
      <c r="AD88" s="7">
        <v>0</v>
      </c>
      <c r="AE88" s="8">
        <v>0</v>
      </c>
      <c r="AF88" s="7">
        <v>0</v>
      </c>
    </row>
    <row r="89" spans="1:32" ht="31.5" outlineLevel="3">
      <c r="A89" s="14" t="s">
        <v>73</v>
      </c>
      <c r="B89" s="6" t="s">
        <v>62</v>
      </c>
      <c r="C89" s="6" t="s">
        <v>74</v>
      </c>
      <c r="D89" s="6"/>
      <c r="E89" s="6"/>
      <c r="F89" s="6"/>
      <c r="G89" s="6"/>
      <c r="H89" s="6"/>
      <c r="I89" s="7">
        <v>0</v>
      </c>
      <c r="J89" s="27">
        <f>J90</f>
        <v>1005000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835000</v>
      </c>
      <c r="AC89" s="8">
        <v>0</v>
      </c>
      <c r="AD89" s="7">
        <v>0</v>
      </c>
      <c r="AE89" s="8">
        <v>0</v>
      </c>
      <c r="AF89" s="7">
        <v>0</v>
      </c>
    </row>
    <row r="90" spans="1:32" ht="17.25" customHeight="1" outlineLevel="4">
      <c r="A90" s="14" t="s">
        <v>21</v>
      </c>
      <c r="B90" s="6" t="s">
        <v>62</v>
      </c>
      <c r="C90" s="6" t="s">
        <v>74</v>
      </c>
      <c r="D90" s="6" t="s">
        <v>22</v>
      </c>
      <c r="E90" s="6"/>
      <c r="F90" s="6"/>
      <c r="G90" s="6"/>
      <c r="H90" s="6"/>
      <c r="I90" s="7">
        <v>0</v>
      </c>
      <c r="J90" s="27">
        <f>J91</f>
        <v>1005000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835000</v>
      </c>
      <c r="AC90" s="8">
        <v>0</v>
      </c>
      <c r="AD90" s="7">
        <v>0</v>
      </c>
      <c r="AE90" s="8">
        <v>0</v>
      </c>
      <c r="AF90" s="7">
        <v>0</v>
      </c>
    </row>
    <row r="91" spans="1:32" ht="31.5" outlineLevel="5">
      <c r="A91" s="14" t="s">
        <v>23</v>
      </c>
      <c r="B91" s="6" t="s">
        <v>62</v>
      </c>
      <c r="C91" s="6" t="s">
        <v>74</v>
      </c>
      <c r="D91" s="6" t="s">
        <v>24</v>
      </c>
      <c r="E91" s="6"/>
      <c r="F91" s="6"/>
      <c r="G91" s="6"/>
      <c r="H91" s="6"/>
      <c r="I91" s="7">
        <v>0</v>
      </c>
      <c r="J91" s="27">
        <v>1005000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835000</v>
      </c>
      <c r="AC91" s="8">
        <v>0</v>
      </c>
      <c r="AD91" s="7">
        <v>0</v>
      </c>
      <c r="AE91" s="8">
        <v>0</v>
      </c>
      <c r="AF91" s="7">
        <v>0</v>
      </c>
    </row>
    <row r="92" spans="1:32" ht="47.25" customHeight="1" outlineLevel="3">
      <c r="A92" s="14" t="s">
        <v>75</v>
      </c>
      <c r="B92" s="6" t="s">
        <v>62</v>
      </c>
      <c r="C92" s="6" t="s">
        <v>423</v>
      </c>
      <c r="D92" s="6"/>
      <c r="E92" s="6"/>
      <c r="F92" s="6"/>
      <c r="G92" s="6"/>
      <c r="H92" s="6"/>
      <c r="I92" s="7">
        <v>0</v>
      </c>
      <c r="J92" s="27">
        <f>J93</f>
        <v>350000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350000</v>
      </c>
      <c r="AC92" s="8">
        <v>0</v>
      </c>
      <c r="AD92" s="7">
        <v>0</v>
      </c>
      <c r="AE92" s="8">
        <v>0</v>
      </c>
      <c r="AF92" s="7">
        <v>0</v>
      </c>
    </row>
    <row r="93" spans="1:32" ht="15.75" outlineLevel="4">
      <c r="A93" s="14" t="s">
        <v>76</v>
      </c>
      <c r="B93" s="6" t="s">
        <v>62</v>
      </c>
      <c r="C93" s="6" t="s">
        <v>423</v>
      </c>
      <c r="D93" s="6" t="s">
        <v>77</v>
      </c>
      <c r="E93" s="6"/>
      <c r="F93" s="6"/>
      <c r="G93" s="6"/>
      <c r="H93" s="6"/>
      <c r="I93" s="7">
        <v>0</v>
      </c>
      <c r="J93" s="27">
        <f>J94</f>
        <v>350000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350000</v>
      </c>
      <c r="AC93" s="8">
        <v>0</v>
      </c>
      <c r="AD93" s="7">
        <v>0</v>
      </c>
      <c r="AE93" s="8">
        <v>0</v>
      </c>
      <c r="AF93" s="7">
        <v>0</v>
      </c>
    </row>
    <row r="94" spans="1:32" ht="15.75" outlineLevel="5">
      <c r="A94" s="14" t="s">
        <v>78</v>
      </c>
      <c r="B94" s="6" t="s">
        <v>62</v>
      </c>
      <c r="C94" s="6" t="s">
        <v>423</v>
      </c>
      <c r="D94" s="6" t="s">
        <v>79</v>
      </c>
      <c r="E94" s="6"/>
      <c r="F94" s="6"/>
      <c r="G94" s="6"/>
      <c r="H94" s="6"/>
      <c r="I94" s="7">
        <v>0</v>
      </c>
      <c r="J94" s="27">
        <v>350000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350000</v>
      </c>
      <c r="AC94" s="8">
        <v>0</v>
      </c>
      <c r="AD94" s="7">
        <v>0</v>
      </c>
      <c r="AE94" s="8">
        <v>0</v>
      </c>
      <c r="AF94" s="7">
        <v>0</v>
      </c>
    </row>
    <row r="95" spans="1:32" ht="23.25" hidden="1" customHeight="1" outlineLevel="3">
      <c r="A95" s="14" t="s">
        <v>80</v>
      </c>
      <c r="B95" s="6" t="s">
        <v>62</v>
      </c>
      <c r="C95" s="6" t="s">
        <v>81</v>
      </c>
      <c r="D95" s="6"/>
      <c r="E95" s="6"/>
      <c r="F95" s="6"/>
      <c r="G95" s="6"/>
      <c r="H95" s="6"/>
      <c r="I95" s="7">
        <v>0</v>
      </c>
      <c r="J95" s="27">
        <f>J96</f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1727285</v>
      </c>
      <c r="AC95" s="8">
        <v>0</v>
      </c>
      <c r="AD95" s="7">
        <v>0</v>
      </c>
      <c r="AE95" s="8">
        <v>0</v>
      </c>
      <c r="AF95" s="7">
        <v>0</v>
      </c>
    </row>
    <row r="96" spans="1:32" ht="51.75" hidden="1" customHeight="1" outlineLevel="4">
      <c r="A96" s="14" t="s">
        <v>11</v>
      </c>
      <c r="B96" s="6" t="s">
        <v>62</v>
      </c>
      <c r="C96" s="6" t="s">
        <v>81</v>
      </c>
      <c r="D96" s="6" t="s">
        <v>12</v>
      </c>
      <c r="E96" s="6"/>
      <c r="F96" s="6"/>
      <c r="G96" s="6"/>
      <c r="H96" s="6"/>
      <c r="I96" s="7">
        <v>0</v>
      </c>
      <c r="J96" s="27">
        <f>J97</f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1727285</v>
      </c>
      <c r="AC96" s="8">
        <v>0</v>
      </c>
      <c r="AD96" s="7">
        <v>0</v>
      </c>
      <c r="AE96" s="8">
        <v>0</v>
      </c>
      <c r="AF96" s="7">
        <v>0</v>
      </c>
    </row>
    <row r="97" spans="1:32" ht="22.5" hidden="1" customHeight="1" outlineLevel="5">
      <c r="A97" s="14" t="s">
        <v>13</v>
      </c>
      <c r="B97" s="6" t="s">
        <v>62</v>
      </c>
      <c r="C97" s="6" t="s">
        <v>81</v>
      </c>
      <c r="D97" s="6" t="s">
        <v>14</v>
      </c>
      <c r="E97" s="6"/>
      <c r="F97" s="6"/>
      <c r="G97" s="6"/>
      <c r="H97" s="6"/>
      <c r="I97" s="7">
        <v>0</v>
      </c>
      <c r="J97" s="27"/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1727285</v>
      </c>
      <c r="AC97" s="8">
        <v>0</v>
      </c>
      <c r="AD97" s="7">
        <v>0</v>
      </c>
      <c r="AE97" s="8">
        <v>0</v>
      </c>
      <c r="AF97" s="7">
        <v>0</v>
      </c>
    </row>
    <row r="98" spans="1:32" ht="15.75" collapsed="1">
      <c r="A98" s="13" t="s">
        <v>82</v>
      </c>
      <c r="B98" s="16" t="s">
        <v>83</v>
      </c>
      <c r="C98" s="6"/>
      <c r="D98" s="6"/>
      <c r="E98" s="6"/>
      <c r="F98" s="6"/>
      <c r="G98" s="6"/>
      <c r="H98" s="6"/>
      <c r="I98" s="7">
        <v>0</v>
      </c>
      <c r="J98" s="27">
        <f>J99</f>
        <v>379191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336215</v>
      </c>
      <c r="AC98" s="8">
        <v>0</v>
      </c>
      <c r="AD98" s="7">
        <v>0</v>
      </c>
      <c r="AE98" s="8">
        <v>0</v>
      </c>
      <c r="AF98" s="7">
        <v>0</v>
      </c>
    </row>
    <row r="99" spans="1:32" ht="15.75" outlineLevel="1">
      <c r="A99" s="14" t="s">
        <v>84</v>
      </c>
      <c r="B99" s="6" t="s">
        <v>85</v>
      </c>
      <c r="C99" s="6" t="s">
        <v>4</v>
      </c>
      <c r="D99" s="6"/>
      <c r="E99" s="6"/>
      <c r="F99" s="6"/>
      <c r="G99" s="6"/>
      <c r="H99" s="6"/>
      <c r="I99" s="7">
        <v>0</v>
      </c>
      <c r="J99" s="27">
        <f>J100</f>
        <v>379191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336215</v>
      </c>
      <c r="AC99" s="8">
        <v>0</v>
      </c>
      <c r="AD99" s="7">
        <v>0</v>
      </c>
      <c r="AE99" s="8">
        <v>0</v>
      </c>
      <c r="AF99" s="7">
        <v>0</v>
      </c>
    </row>
    <row r="100" spans="1:32" ht="16.5" customHeight="1" outlineLevel="2">
      <c r="A100" s="14" t="s">
        <v>86</v>
      </c>
      <c r="B100" s="6" t="s">
        <v>85</v>
      </c>
      <c r="C100" s="6" t="s">
        <v>87</v>
      </c>
      <c r="D100" s="6" t="s">
        <v>2</v>
      </c>
      <c r="E100" s="6"/>
      <c r="F100" s="6"/>
      <c r="G100" s="6"/>
      <c r="H100" s="6"/>
      <c r="I100" s="7">
        <v>0</v>
      </c>
      <c r="J100" s="27">
        <f>J101</f>
        <v>379191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336215</v>
      </c>
      <c r="AC100" s="8">
        <v>0</v>
      </c>
      <c r="AD100" s="7">
        <v>0</v>
      </c>
      <c r="AE100" s="8">
        <v>0</v>
      </c>
      <c r="AF100" s="7">
        <v>0</v>
      </c>
    </row>
    <row r="101" spans="1:32" ht="31.5" customHeight="1" outlineLevel="3">
      <c r="A101" s="14" t="s">
        <v>88</v>
      </c>
      <c r="B101" s="6" t="s">
        <v>85</v>
      </c>
      <c r="C101" s="6" t="s">
        <v>89</v>
      </c>
      <c r="D101" s="6" t="s">
        <v>2</v>
      </c>
      <c r="E101" s="6"/>
      <c r="F101" s="6"/>
      <c r="G101" s="6"/>
      <c r="H101" s="6"/>
      <c r="I101" s="7">
        <v>0</v>
      </c>
      <c r="J101" s="27">
        <f>J102</f>
        <v>379191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336215</v>
      </c>
      <c r="AC101" s="8">
        <v>0</v>
      </c>
      <c r="AD101" s="7">
        <v>0</v>
      </c>
      <c r="AE101" s="8">
        <v>0</v>
      </c>
      <c r="AF101" s="7">
        <v>0</v>
      </c>
    </row>
    <row r="102" spans="1:32" ht="15.75" outlineLevel="4">
      <c r="A102" s="14" t="s">
        <v>76</v>
      </c>
      <c r="B102" s="6" t="s">
        <v>85</v>
      </c>
      <c r="C102" s="6" t="s">
        <v>89</v>
      </c>
      <c r="D102" s="6" t="s">
        <v>77</v>
      </c>
      <c r="E102" s="6"/>
      <c r="F102" s="6"/>
      <c r="G102" s="6"/>
      <c r="H102" s="6"/>
      <c r="I102" s="7">
        <v>0</v>
      </c>
      <c r="J102" s="27">
        <f>J103</f>
        <v>379191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336215</v>
      </c>
      <c r="AC102" s="8">
        <v>0</v>
      </c>
      <c r="AD102" s="7">
        <v>0</v>
      </c>
      <c r="AE102" s="8">
        <v>0</v>
      </c>
      <c r="AF102" s="7">
        <v>0</v>
      </c>
    </row>
    <row r="103" spans="1:32" ht="15.75" outlineLevel="5">
      <c r="A103" s="14" t="s">
        <v>90</v>
      </c>
      <c r="B103" s="6" t="s">
        <v>85</v>
      </c>
      <c r="C103" s="6" t="s">
        <v>89</v>
      </c>
      <c r="D103" s="6" t="s">
        <v>91</v>
      </c>
      <c r="E103" s="6"/>
      <c r="F103" s="6"/>
      <c r="G103" s="6"/>
      <c r="H103" s="6"/>
      <c r="I103" s="7">
        <v>0</v>
      </c>
      <c r="J103" s="27">
        <v>379191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336215</v>
      </c>
      <c r="AC103" s="8">
        <v>0</v>
      </c>
      <c r="AD103" s="7">
        <v>0</v>
      </c>
      <c r="AE103" s="8">
        <v>0</v>
      </c>
      <c r="AF103" s="7">
        <v>0</v>
      </c>
    </row>
    <row r="104" spans="1:32" ht="31.5">
      <c r="A104" s="13" t="s">
        <v>92</v>
      </c>
      <c r="B104" s="16" t="s">
        <v>93</v>
      </c>
      <c r="C104" s="6"/>
      <c r="D104" s="6"/>
      <c r="E104" s="6"/>
      <c r="F104" s="6"/>
      <c r="G104" s="6"/>
      <c r="H104" s="6"/>
      <c r="I104" s="7">
        <v>0</v>
      </c>
      <c r="J104" s="27">
        <f>J105+J109</f>
        <v>10051824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7229000</v>
      </c>
      <c r="AC104" s="8">
        <v>0</v>
      </c>
      <c r="AD104" s="7">
        <v>0</v>
      </c>
      <c r="AE104" s="8">
        <v>0</v>
      </c>
      <c r="AF104" s="7">
        <v>0</v>
      </c>
    </row>
    <row r="105" spans="1:32" ht="15.75">
      <c r="A105" s="13" t="s">
        <v>467</v>
      </c>
      <c r="B105" s="16" t="s">
        <v>466</v>
      </c>
      <c r="C105" s="6"/>
      <c r="D105" s="6"/>
      <c r="E105" s="6"/>
      <c r="F105" s="6"/>
      <c r="G105" s="6"/>
      <c r="H105" s="6"/>
      <c r="I105" s="7">
        <v>0</v>
      </c>
      <c r="J105" s="27">
        <f>J106</f>
        <v>1651824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8"/>
      <c r="AD105" s="7"/>
      <c r="AE105" s="8"/>
      <c r="AF105" s="7"/>
    </row>
    <row r="106" spans="1:32" ht="15.75">
      <c r="A106" s="14" t="s">
        <v>80</v>
      </c>
      <c r="B106" s="6" t="s">
        <v>62</v>
      </c>
      <c r="C106" s="6" t="s">
        <v>81</v>
      </c>
      <c r="D106" s="6"/>
      <c r="E106" s="6"/>
      <c r="F106" s="6"/>
      <c r="G106" s="6"/>
      <c r="H106" s="6"/>
      <c r="I106" s="7">
        <v>0</v>
      </c>
      <c r="J106" s="27">
        <f>J107</f>
        <v>1651824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8"/>
      <c r="AD106" s="7"/>
      <c r="AE106" s="8"/>
      <c r="AF106" s="7"/>
    </row>
    <row r="107" spans="1:32" ht="47.25">
      <c r="A107" s="14" t="s">
        <v>11</v>
      </c>
      <c r="B107" s="6" t="s">
        <v>62</v>
      </c>
      <c r="C107" s="6" t="s">
        <v>81</v>
      </c>
      <c r="D107" s="6" t="s">
        <v>12</v>
      </c>
      <c r="E107" s="6"/>
      <c r="F107" s="6"/>
      <c r="G107" s="6"/>
      <c r="H107" s="6"/>
      <c r="I107" s="7">
        <v>0</v>
      </c>
      <c r="J107" s="27">
        <f>J108</f>
        <v>1651824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8"/>
      <c r="AD107" s="7"/>
      <c r="AE107" s="8"/>
      <c r="AF107" s="7"/>
    </row>
    <row r="108" spans="1:32" ht="18.75" customHeight="1">
      <c r="A108" s="14" t="s">
        <v>13</v>
      </c>
      <c r="B108" s="6" t="s">
        <v>62</v>
      </c>
      <c r="C108" s="6" t="s">
        <v>81</v>
      </c>
      <c r="D108" s="6" t="s">
        <v>14</v>
      </c>
      <c r="E108" s="6"/>
      <c r="F108" s="6"/>
      <c r="G108" s="6"/>
      <c r="H108" s="6"/>
      <c r="I108" s="7">
        <v>0</v>
      </c>
      <c r="J108" s="27">
        <v>1651824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8"/>
      <c r="AD108" s="7"/>
      <c r="AE108" s="8"/>
      <c r="AF108" s="7"/>
    </row>
    <row r="109" spans="1:32" ht="30.75" customHeight="1" outlineLevel="1">
      <c r="A109" s="13" t="s">
        <v>94</v>
      </c>
      <c r="B109" s="16" t="s">
        <v>95</v>
      </c>
      <c r="C109" s="6"/>
      <c r="D109" s="6"/>
      <c r="E109" s="6"/>
      <c r="F109" s="6"/>
      <c r="G109" s="6"/>
      <c r="H109" s="6"/>
      <c r="I109" s="7">
        <v>0</v>
      </c>
      <c r="J109" s="27">
        <f>J110</f>
        <v>8400000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7229000</v>
      </c>
      <c r="AC109" s="8">
        <v>0</v>
      </c>
      <c r="AD109" s="7">
        <v>0</v>
      </c>
      <c r="AE109" s="8">
        <v>0</v>
      </c>
      <c r="AF109" s="7">
        <v>0</v>
      </c>
    </row>
    <row r="110" spans="1:32" ht="31.5" customHeight="1" outlineLevel="2">
      <c r="A110" s="14" t="s">
        <v>96</v>
      </c>
      <c r="B110" s="6" t="s">
        <v>95</v>
      </c>
      <c r="C110" s="6" t="s">
        <v>97</v>
      </c>
      <c r="D110" s="6"/>
      <c r="E110" s="6"/>
      <c r="F110" s="6"/>
      <c r="G110" s="6"/>
      <c r="H110" s="6"/>
      <c r="I110" s="7">
        <v>0</v>
      </c>
      <c r="J110" s="27">
        <f>J111+J114+J121</f>
        <v>8400000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7229000</v>
      </c>
      <c r="AC110" s="8">
        <v>0</v>
      </c>
      <c r="AD110" s="7">
        <v>0</v>
      </c>
      <c r="AE110" s="8">
        <v>0</v>
      </c>
      <c r="AF110" s="7">
        <v>0</v>
      </c>
    </row>
    <row r="111" spans="1:32" ht="31.5" customHeight="1" outlineLevel="3">
      <c r="A111" s="14" t="s">
        <v>98</v>
      </c>
      <c r="B111" s="6" t="s">
        <v>95</v>
      </c>
      <c r="C111" s="6" t="s">
        <v>99</v>
      </c>
      <c r="D111" s="6"/>
      <c r="E111" s="6"/>
      <c r="F111" s="6"/>
      <c r="G111" s="6"/>
      <c r="H111" s="6"/>
      <c r="I111" s="7">
        <v>0</v>
      </c>
      <c r="J111" s="27">
        <f>J112</f>
        <v>4610000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4563000</v>
      </c>
      <c r="AC111" s="8">
        <v>0</v>
      </c>
      <c r="AD111" s="7">
        <v>0</v>
      </c>
      <c r="AE111" s="8">
        <v>0</v>
      </c>
      <c r="AF111" s="7">
        <v>0</v>
      </c>
    </row>
    <row r="112" spans="1:32" ht="17.25" customHeight="1" outlineLevel="4">
      <c r="A112" s="14" t="s">
        <v>21</v>
      </c>
      <c r="B112" s="6" t="s">
        <v>95</v>
      </c>
      <c r="C112" s="6" t="s">
        <v>99</v>
      </c>
      <c r="D112" s="6" t="s">
        <v>22</v>
      </c>
      <c r="E112" s="6"/>
      <c r="F112" s="6"/>
      <c r="G112" s="6"/>
      <c r="H112" s="6"/>
      <c r="I112" s="7">
        <v>0</v>
      </c>
      <c r="J112" s="27">
        <f>J113</f>
        <v>4610000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4563000</v>
      </c>
      <c r="AC112" s="8">
        <v>0</v>
      </c>
      <c r="AD112" s="7">
        <v>0</v>
      </c>
      <c r="AE112" s="8">
        <v>0</v>
      </c>
      <c r="AF112" s="7">
        <v>0</v>
      </c>
    </row>
    <row r="113" spans="1:32" ht="31.5" outlineLevel="5">
      <c r="A113" s="14" t="s">
        <v>23</v>
      </c>
      <c r="B113" s="6" t="s">
        <v>95</v>
      </c>
      <c r="C113" s="6" t="s">
        <v>99</v>
      </c>
      <c r="D113" s="6" t="s">
        <v>24</v>
      </c>
      <c r="E113" s="6"/>
      <c r="F113" s="6"/>
      <c r="G113" s="6"/>
      <c r="H113" s="6"/>
      <c r="I113" s="7">
        <v>0</v>
      </c>
      <c r="J113" s="27">
        <v>4610000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4563000</v>
      </c>
      <c r="AC113" s="8">
        <v>0</v>
      </c>
      <c r="AD113" s="7">
        <v>0</v>
      </c>
      <c r="AE113" s="8">
        <v>0</v>
      </c>
      <c r="AF113" s="7">
        <v>0</v>
      </c>
    </row>
    <row r="114" spans="1:32" ht="31.5" outlineLevel="3">
      <c r="A114" s="14" t="s">
        <v>100</v>
      </c>
      <c r="B114" s="6" t="s">
        <v>95</v>
      </c>
      <c r="C114" s="6" t="s">
        <v>101</v>
      </c>
      <c r="D114" s="6"/>
      <c r="E114" s="6"/>
      <c r="F114" s="6"/>
      <c r="G114" s="6"/>
      <c r="H114" s="6"/>
      <c r="I114" s="7">
        <v>0</v>
      </c>
      <c r="J114" s="27">
        <f>J115+J117+J119</f>
        <v>3410000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2366000</v>
      </c>
      <c r="AC114" s="8">
        <v>0</v>
      </c>
      <c r="AD114" s="7">
        <v>0</v>
      </c>
      <c r="AE114" s="8">
        <v>0</v>
      </c>
      <c r="AF114" s="7">
        <v>0</v>
      </c>
    </row>
    <row r="115" spans="1:32" ht="47.25" customHeight="1" outlineLevel="4">
      <c r="A115" s="14" t="s">
        <v>11</v>
      </c>
      <c r="B115" s="6" t="s">
        <v>95</v>
      </c>
      <c r="C115" s="6" t="s">
        <v>101</v>
      </c>
      <c r="D115" s="6" t="s">
        <v>12</v>
      </c>
      <c r="E115" s="6"/>
      <c r="F115" s="6"/>
      <c r="G115" s="6"/>
      <c r="H115" s="6"/>
      <c r="I115" s="7">
        <v>0</v>
      </c>
      <c r="J115" s="27">
        <f>J116</f>
        <v>3267468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1438982.15</v>
      </c>
      <c r="AC115" s="8">
        <v>0</v>
      </c>
      <c r="AD115" s="7">
        <v>0</v>
      </c>
      <c r="AE115" s="8">
        <v>0</v>
      </c>
      <c r="AF115" s="7">
        <v>0</v>
      </c>
    </row>
    <row r="116" spans="1:32" ht="18" customHeight="1" outlineLevel="5">
      <c r="A116" s="14" t="s">
        <v>102</v>
      </c>
      <c r="B116" s="6" t="s">
        <v>95</v>
      </c>
      <c r="C116" s="6" t="s">
        <v>101</v>
      </c>
      <c r="D116" s="6" t="s">
        <v>103</v>
      </c>
      <c r="E116" s="6"/>
      <c r="F116" s="6"/>
      <c r="G116" s="6"/>
      <c r="H116" s="6"/>
      <c r="I116" s="7">
        <v>0</v>
      </c>
      <c r="J116" s="27">
        <v>3267468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1438982.15</v>
      </c>
      <c r="AC116" s="8">
        <v>0</v>
      </c>
      <c r="AD116" s="7">
        <v>0</v>
      </c>
      <c r="AE116" s="8">
        <v>0</v>
      </c>
      <c r="AF116" s="7">
        <v>0</v>
      </c>
    </row>
    <row r="117" spans="1:32" ht="18.75" customHeight="1" outlineLevel="4">
      <c r="A117" s="14" t="s">
        <v>21</v>
      </c>
      <c r="B117" s="6" t="s">
        <v>95</v>
      </c>
      <c r="C117" s="6" t="s">
        <v>101</v>
      </c>
      <c r="D117" s="6" t="s">
        <v>22</v>
      </c>
      <c r="E117" s="6"/>
      <c r="F117" s="6"/>
      <c r="G117" s="6"/>
      <c r="H117" s="6"/>
      <c r="I117" s="7">
        <v>0</v>
      </c>
      <c r="J117" s="27">
        <f>J118</f>
        <v>142532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925526</v>
      </c>
      <c r="AC117" s="8">
        <v>0</v>
      </c>
      <c r="AD117" s="7">
        <v>0</v>
      </c>
      <c r="AE117" s="8">
        <v>0</v>
      </c>
      <c r="AF117" s="7">
        <v>0</v>
      </c>
    </row>
    <row r="118" spans="1:32" ht="31.5" outlineLevel="5">
      <c r="A118" s="14" t="s">
        <v>23</v>
      </c>
      <c r="B118" s="6" t="s">
        <v>95</v>
      </c>
      <c r="C118" s="6" t="s">
        <v>101</v>
      </c>
      <c r="D118" s="6" t="s">
        <v>24</v>
      </c>
      <c r="E118" s="6"/>
      <c r="F118" s="6"/>
      <c r="G118" s="6"/>
      <c r="H118" s="6"/>
      <c r="I118" s="7">
        <v>0</v>
      </c>
      <c r="J118" s="27">
        <v>142532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925526</v>
      </c>
      <c r="AC118" s="8">
        <v>0</v>
      </c>
      <c r="AD118" s="7">
        <v>0</v>
      </c>
      <c r="AE118" s="8">
        <v>0</v>
      </c>
      <c r="AF118" s="7">
        <v>0</v>
      </c>
    </row>
    <row r="119" spans="1:32" ht="15.75" hidden="1" outlineLevel="4">
      <c r="A119" s="14" t="s">
        <v>31</v>
      </c>
      <c r="B119" s="6" t="s">
        <v>95</v>
      </c>
      <c r="C119" s="6" t="s">
        <v>101</v>
      </c>
      <c r="D119" s="6" t="s">
        <v>32</v>
      </c>
      <c r="E119" s="6"/>
      <c r="F119" s="6"/>
      <c r="G119" s="6"/>
      <c r="H119" s="6"/>
      <c r="I119" s="7">
        <v>0</v>
      </c>
      <c r="J119" s="27">
        <f>J120</f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1491.85</v>
      </c>
      <c r="AC119" s="8">
        <v>0</v>
      </c>
      <c r="AD119" s="7">
        <v>0</v>
      </c>
      <c r="AE119" s="8">
        <v>0</v>
      </c>
      <c r="AF119" s="7">
        <v>0</v>
      </c>
    </row>
    <row r="120" spans="1:32" ht="15.75" hidden="1" outlineLevel="5">
      <c r="A120" s="14" t="s">
        <v>33</v>
      </c>
      <c r="B120" s="6" t="s">
        <v>95</v>
      </c>
      <c r="C120" s="6" t="s">
        <v>101</v>
      </c>
      <c r="D120" s="6" t="s">
        <v>34</v>
      </c>
      <c r="E120" s="6"/>
      <c r="F120" s="6"/>
      <c r="G120" s="6"/>
      <c r="H120" s="6"/>
      <c r="I120" s="7">
        <v>0</v>
      </c>
      <c r="J120" s="27"/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1491.85</v>
      </c>
      <c r="AC120" s="8">
        <v>0</v>
      </c>
      <c r="AD120" s="7">
        <v>0</v>
      </c>
      <c r="AE120" s="8">
        <v>0</v>
      </c>
      <c r="AF120" s="7">
        <v>0</v>
      </c>
    </row>
    <row r="121" spans="1:32" ht="16.5" customHeight="1" outlineLevel="3" collapsed="1">
      <c r="A121" s="14" t="s">
        <v>104</v>
      </c>
      <c r="B121" s="6" t="s">
        <v>95</v>
      </c>
      <c r="C121" s="6" t="s">
        <v>105</v>
      </c>
      <c r="D121" s="6"/>
      <c r="E121" s="6"/>
      <c r="F121" s="6"/>
      <c r="G121" s="6"/>
      <c r="H121" s="6"/>
      <c r="I121" s="7">
        <v>0</v>
      </c>
      <c r="J121" s="27">
        <f>J122</f>
        <v>380000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300000</v>
      </c>
      <c r="AC121" s="8">
        <v>0</v>
      </c>
      <c r="AD121" s="7">
        <v>0</v>
      </c>
      <c r="AE121" s="8">
        <v>0</v>
      </c>
      <c r="AF121" s="7">
        <v>0</v>
      </c>
    </row>
    <row r="122" spans="1:32" ht="16.5" customHeight="1" outlineLevel="4">
      <c r="A122" s="14" t="s">
        <v>21</v>
      </c>
      <c r="B122" s="6" t="s">
        <v>95</v>
      </c>
      <c r="C122" s="6" t="s">
        <v>105</v>
      </c>
      <c r="D122" s="6" t="s">
        <v>22</v>
      </c>
      <c r="E122" s="6"/>
      <c r="F122" s="6"/>
      <c r="G122" s="6"/>
      <c r="H122" s="6"/>
      <c r="I122" s="7">
        <v>0</v>
      </c>
      <c r="J122" s="27">
        <f>J123</f>
        <v>380000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300000</v>
      </c>
      <c r="AC122" s="8">
        <v>0</v>
      </c>
      <c r="AD122" s="7">
        <v>0</v>
      </c>
      <c r="AE122" s="8">
        <v>0</v>
      </c>
      <c r="AF122" s="7">
        <v>0</v>
      </c>
    </row>
    <row r="123" spans="1:32" ht="31.5" outlineLevel="5">
      <c r="A123" s="14" t="s">
        <v>23</v>
      </c>
      <c r="B123" s="6" t="s">
        <v>95</v>
      </c>
      <c r="C123" s="6" t="s">
        <v>105</v>
      </c>
      <c r="D123" s="6" t="s">
        <v>24</v>
      </c>
      <c r="E123" s="6"/>
      <c r="F123" s="6"/>
      <c r="G123" s="6"/>
      <c r="H123" s="6"/>
      <c r="I123" s="7">
        <v>0</v>
      </c>
      <c r="J123" s="27">
        <v>380000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300000</v>
      </c>
      <c r="AC123" s="8">
        <v>0</v>
      </c>
      <c r="AD123" s="7">
        <v>0</v>
      </c>
      <c r="AE123" s="8">
        <v>0</v>
      </c>
      <c r="AF123" s="7">
        <v>0</v>
      </c>
    </row>
    <row r="124" spans="1:32" ht="15.75">
      <c r="A124" s="13" t="s">
        <v>106</v>
      </c>
      <c r="B124" s="16" t="s">
        <v>107</v>
      </c>
      <c r="C124" s="6"/>
      <c r="D124" s="6"/>
      <c r="E124" s="6"/>
      <c r="F124" s="6"/>
      <c r="G124" s="6"/>
      <c r="H124" s="6"/>
      <c r="I124" s="7">
        <v>0</v>
      </c>
      <c r="J124" s="27">
        <f>J125+J130+J135+J145</f>
        <v>11878000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23291010</v>
      </c>
      <c r="AC124" s="8">
        <v>0</v>
      </c>
      <c r="AD124" s="7">
        <v>0</v>
      </c>
      <c r="AE124" s="8">
        <v>0</v>
      </c>
      <c r="AF124" s="7">
        <v>0</v>
      </c>
    </row>
    <row r="125" spans="1:32" ht="15.75" outlineLevel="1">
      <c r="A125" s="13" t="s">
        <v>108</v>
      </c>
      <c r="B125" s="16" t="s">
        <v>109</v>
      </c>
      <c r="C125" s="6"/>
      <c r="D125" s="6"/>
      <c r="E125" s="6"/>
      <c r="F125" s="6"/>
      <c r="G125" s="6"/>
      <c r="H125" s="6"/>
      <c r="I125" s="7">
        <v>0</v>
      </c>
      <c r="J125" s="27">
        <f>J126</f>
        <v>700000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700000</v>
      </c>
      <c r="AC125" s="8">
        <v>0</v>
      </c>
      <c r="AD125" s="7">
        <v>0</v>
      </c>
      <c r="AE125" s="8">
        <v>0</v>
      </c>
      <c r="AF125" s="7">
        <v>0</v>
      </c>
    </row>
    <row r="126" spans="1:32" ht="31.5" customHeight="1" outlineLevel="2">
      <c r="A126" s="14" t="s">
        <v>110</v>
      </c>
      <c r="B126" s="6" t="s">
        <v>109</v>
      </c>
      <c r="C126" s="6" t="s">
        <v>111</v>
      </c>
      <c r="D126" s="6" t="s">
        <v>2</v>
      </c>
      <c r="E126" s="6"/>
      <c r="F126" s="6"/>
      <c r="G126" s="6"/>
      <c r="H126" s="6"/>
      <c r="I126" s="7">
        <v>0</v>
      </c>
      <c r="J126" s="27">
        <f>J127</f>
        <v>700000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700000</v>
      </c>
      <c r="AC126" s="8">
        <v>0</v>
      </c>
      <c r="AD126" s="7">
        <v>0</v>
      </c>
      <c r="AE126" s="8">
        <v>0</v>
      </c>
      <c r="AF126" s="7">
        <v>0</v>
      </c>
    </row>
    <row r="127" spans="1:32" ht="33" customHeight="1" outlineLevel="3">
      <c r="A127" s="14" t="s">
        <v>112</v>
      </c>
      <c r="B127" s="6" t="s">
        <v>109</v>
      </c>
      <c r="C127" s="6" t="s">
        <v>113</v>
      </c>
      <c r="D127" s="6"/>
      <c r="E127" s="6"/>
      <c r="F127" s="6"/>
      <c r="G127" s="6"/>
      <c r="H127" s="6"/>
      <c r="I127" s="7">
        <v>0</v>
      </c>
      <c r="J127" s="27">
        <f>J128</f>
        <v>700000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700000</v>
      </c>
      <c r="AC127" s="8">
        <v>0</v>
      </c>
      <c r="AD127" s="7">
        <v>0</v>
      </c>
      <c r="AE127" s="8">
        <v>0</v>
      </c>
      <c r="AF127" s="7">
        <v>0</v>
      </c>
    </row>
    <row r="128" spans="1:32" ht="15.75" outlineLevel="4">
      <c r="A128" s="14" t="s">
        <v>31</v>
      </c>
      <c r="B128" s="6" t="s">
        <v>109</v>
      </c>
      <c r="C128" s="6" t="s">
        <v>113</v>
      </c>
      <c r="D128" s="6" t="s">
        <v>32</v>
      </c>
      <c r="E128" s="6"/>
      <c r="F128" s="6"/>
      <c r="G128" s="6"/>
      <c r="H128" s="6"/>
      <c r="I128" s="7">
        <v>0</v>
      </c>
      <c r="J128" s="27">
        <f>J129</f>
        <v>700000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700000</v>
      </c>
      <c r="AC128" s="8">
        <v>0</v>
      </c>
      <c r="AD128" s="7">
        <v>0</v>
      </c>
      <c r="AE128" s="8">
        <v>0</v>
      </c>
      <c r="AF128" s="7">
        <v>0</v>
      </c>
    </row>
    <row r="129" spans="1:32" ht="30.75" customHeight="1" outlineLevel="5">
      <c r="A129" s="14" t="s">
        <v>114</v>
      </c>
      <c r="B129" s="6" t="s">
        <v>109</v>
      </c>
      <c r="C129" s="6" t="s">
        <v>113</v>
      </c>
      <c r="D129" s="6" t="s">
        <v>115</v>
      </c>
      <c r="E129" s="6"/>
      <c r="F129" s="6"/>
      <c r="G129" s="6"/>
      <c r="H129" s="6"/>
      <c r="I129" s="7">
        <v>0</v>
      </c>
      <c r="J129" s="27">
        <v>700000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700000</v>
      </c>
      <c r="AC129" s="8">
        <v>0</v>
      </c>
      <c r="AD129" s="7">
        <v>0</v>
      </c>
      <c r="AE129" s="8">
        <v>0</v>
      </c>
      <c r="AF129" s="7">
        <v>0</v>
      </c>
    </row>
    <row r="130" spans="1:32" ht="15.75" outlineLevel="1">
      <c r="A130" s="13" t="s">
        <v>116</v>
      </c>
      <c r="B130" s="16" t="s">
        <v>117</v>
      </c>
      <c r="C130" s="6"/>
      <c r="D130" s="6"/>
      <c r="E130" s="6"/>
      <c r="F130" s="6"/>
      <c r="G130" s="6"/>
      <c r="H130" s="6"/>
      <c r="I130" s="7">
        <v>0</v>
      </c>
      <c r="J130" s="27">
        <f>J131</f>
        <v>3678000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2600000</v>
      </c>
      <c r="AC130" s="8">
        <v>0</v>
      </c>
      <c r="AD130" s="7">
        <v>0</v>
      </c>
      <c r="AE130" s="8">
        <v>0</v>
      </c>
      <c r="AF130" s="7">
        <v>0</v>
      </c>
    </row>
    <row r="131" spans="1:32" ht="15.75" customHeight="1" outlineLevel="2">
      <c r="A131" s="14" t="s">
        <v>118</v>
      </c>
      <c r="B131" s="6" t="s">
        <v>117</v>
      </c>
      <c r="C131" s="6" t="s">
        <v>119</v>
      </c>
      <c r="D131" s="6"/>
      <c r="E131" s="6"/>
      <c r="F131" s="6"/>
      <c r="G131" s="6"/>
      <c r="H131" s="6"/>
      <c r="I131" s="7">
        <v>0</v>
      </c>
      <c r="J131" s="27">
        <f>J132</f>
        <v>3678000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2600000</v>
      </c>
      <c r="AC131" s="8">
        <v>0</v>
      </c>
      <c r="AD131" s="7">
        <v>0</v>
      </c>
      <c r="AE131" s="8">
        <v>0</v>
      </c>
      <c r="AF131" s="7">
        <v>0</v>
      </c>
    </row>
    <row r="132" spans="1:32" ht="30" customHeight="1" outlineLevel="3">
      <c r="A132" s="14" t="s">
        <v>120</v>
      </c>
      <c r="B132" s="6" t="s">
        <v>117</v>
      </c>
      <c r="C132" s="6" t="s">
        <v>121</v>
      </c>
      <c r="D132" s="6"/>
      <c r="E132" s="6"/>
      <c r="F132" s="6"/>
      <c r="G132" s="6"/>
      <c r="H132" s="6"/>
      <c r="I132" s="7">
        <v>0</v>
      </c>
      <c r="J132" s="27">
        <f>J133</f>
        <v>3678000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2600000</v>
      </c>
      <c r="AC132" s="8">
        <v>0</v>
      </c>
      <c r="AD132" s="7">
        <v>0</v>
      </c>
      <c r="AE132" s="8">
        <v>0</v>
      </c>
      <c r="AF132" s="7">
        <v>0</v>
      </c>
    </row>
    <row r="133" spans="1:32" ht="15.75" outlineLevel="4">
      <c r="A133" s="14" t="s">
        <v>31</v>
      </c>
      <c r="B133" s="6" t="s">
        <v>117</v>
      </c>
      <c r="C133" s="6" t="s">
        <v>121</v>
      </c>
      <c r="D133" s="6" t="s">
        <v>32</v>
      </c>
      <c r="E133" s="6"/>
      <c r="F133" s="6"/>
      <c r="G133" s="6"/>
      <c r="H133" s="6"/>
      <c r="I133" s="7">
        <v>0</v>
      </c>
      <c r="J133" s="27">
        <f>J134</f>
        <v>3678000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2600000</v>
      </c>
      <c r="AC133" s="8">
        <v>0</v>
      </c>
      <c r="AD133" s="7">
        <v>0</v>
      </c>
      <c r="AE133" s="8">
        <v>0</v>
      </c>
      <c r="AF133" s="7">
        <v>0</v>
      </c>
    </row>
    <row r="134" spans="1:32" ht="32.25" customHeight="1" outlineLevel="5">
      <c r="A134" s="14" t="s">
        <v>114</v>
      </c>
      <c r="B134" s="6" t="s">
        <v>117</v>
      </c>
      <c r="C134" s="6" t="s">
        <v>121</v>
      </c>
      <c r="D134" s="6" t="s">
        <v>115</v>
      </c>
      <c r="E134" s="6"/>
      <c r="F134" s="6"/>
      <c r="G134" s="6"/>
      <c r="H134" s="6"/>
      <c r="I134" s="7">
        <v>0</v>
      </c>
      <c r="J134" s="27">
        <v>3678000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2600000</v>
      </c>
      <c r="AC134" s="8">
        <v>0</v>
      </c>
      <c r="AD134" s="7">
        <v>0</v>
      </c>
      <c r="AE134" s="8">
        <v>0</v>
      </c>
      <c r="AF134" s="7">
        <v>0</v>
      </c>
    </row>
    <row r="135" spans="1:32" ht="15.75" outlineLevel="1">
      <c r="A135" s="13" t="s">
        <v>122</v>
      </c>
      <c r="B135" s="16" t="s">
        <v>123</v>
      </c>
      <c r="C135" s="6"/>
      <c r="D135" s="6"/>
      <c r="E135" s="6"/>
      <c r="F135" s="6"/>
      <c r="G135" s="6"/>
      <c r="H135" s="6"/>
      <c r="I135" s="7">
        <v>0</v>
      </c>
      <c r="J135" s="27">
        <f>J136</f>
        <v>5900000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18591010</v>
      </c>
      <c r="AC135" s="8">
        <v>0</v>
      </c>
      <c r="AD135" s="7">
        <v>0</v>
      </c>
      <c r="AE135" s="8">
        <v>0</v>
      </c>
      <c r="AF135" s="7">
        <v>0</v>
      </c>
    </row>
    <row r="136" spans="1:32" ht="31.5" outlineLevel="2">
      <c r="A136" s="14" t="s">
        <v>124</v>
      </c>
      <c r="B136" s="6" t="s">
        <v>123</v>
      </c>
      <c r="C136" s="6" t="s">
        <v>125</v>
      </c>
      <c r="D136" s="6"/>
      <c r="E136" s="6"/>
      <c r="F136" s="6"/>
      <c r="G136" s="6"/>
      <c r="H136" s="6"/>
      <c r="I136" s="7">
        <v>0</v>
      </c>
      <c r="J136" s="27">
        <f>J137+J140</f>
        <v>5900000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18591010</v>
      </c>
      <c r="AC136" s="8">
        <v>0</v>
      </c>
      <c r="AD136" s="7">
        <v>0</v>
      </c>
      <c r="AE136" s="8">
        <v>0</v>
      </c>
      <c r="AF136" s="7">
        <v>0</v>
      </c>
    </row>
    <row r="137" spans="1:32" ht="32.25" customHeight="1" outlineLevel="3">
      <c r="A137" s="14" t="s">
        <v>126</v>
      </c>
      <c r="B137" s="6" t="s">
        <v>123</v>
      </c>
      <c r="C137" s="6" t="s">
        <v>127</v>
      </c>
      <c r="D137" s="6" t="s">
        <v>2</v>
      </c>
      <c r="E137" s="6"/>
      <c r="F137" s="6"/>
      <c r="G137" s="6"/>
      <c r="H137" s="6"/>
      <c r="I137" s="7">
        <v>0</v>
      </c>
      <c r="J137" s="27">
        <f>J138</f>
        <v>5900000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6470000</v>
      </c>
      <c r="AC137" s="8">
        <v>0</v>
      </c>
      <c r="AD137" s="7">
        <v>0</v>
      </c>
      <c r="AE137" s="8">
        <v>0</v>
      </c>
      <c r="AF137" s="7">
        <v>0</v>
      </c>
    </row>
    <row r="138" spans="1:32" ht="16.5" customHeight="1" outlineLevel="4">
      <c r="A138" s="14" t="s">
        <v>21</v>
      </c>
      <c r="B138" s="6" t="s">
        <v>123</v>
      </c>
      <c r="C138" s="6" t="s">
        <v>127</v>
      </c>
      <c r="D138" s="6" t="s">
        <v>22</v>
      </c>
      <c r="E138" s="6"/>
      <c r="F138" s="6"/>
      <c r="G138" s="6"/>
      <c r="H138" s="6"/>
      <c r="I138" s="7">
        <v>0</v>
      </c>
      <c r="J138" s="27">
        <f>J139</f>
        <v>5900000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6470000</v>
      </c>
      <c r="AC138" s="8">
        <v>0</v>
      </c>
      <c r="AD138" s="7">
        <v>0</v>
      </c>
      <c r="AE138" s="8">
        <v>0</v>
      </c>
      <c r="AF138" s="7">
        <v>0</v>
      </c>
    </row>
    <row r="139" spans="1:32" ht="31.5" outlineLevel="5">
      <c r="A139" s="14" t="s">
        <v>23</v>
      </c>
      <c r="B139" s="6" t="s">
        <v>123</v>
      </c>
      <c r="C139" s="6" t="s">
        <v>127</v>
      </c>
      <c r="D139" s="6" t="s">
        <v>24</v>
      </c>
      <c r="E139" s="6"/>
      <c r="F139" s="6"/>
      <c r="G139" s="6"/>
      <c r="H139" s="6"/>
      <c r="I139" s="7">
        <v>0</v>
      </c>
      <c r="J139" s="27">
        <v>5900000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6470000</v>
      </c>
      <c r="AC139" s="8">
        <v>0</v>
      </c>
      <c r="AD139" s="7">
        <v>0</v>
      </c>
      <c r="AE139" s="8">
        <v>0</v>
      </c>
      <c r="AF139" s="7">
        <v>0</v>
      </c>
    </row>
    <row r="140" spans="1:32" ht="31.5" hidden="1" outlineLevel="3">
      <c r="A140" s="14" t="s">
        <v>128</v>
      </c>
      <c r="B140" s="6" t="s">
        <v>123</v>
      </c>
      <c r="C140" s="6" t="s">
        <v>129</v>
      </c>
      <c r="D140" s="6"/>
      <c r="E140" s="6"/>
      <c r="F140" s="6"/>
      <c r="G140" s="6"/>
      <c r="H140" s="6"/>
      <c r="I140" s="7">
        <v>0</v>
      </c>
      <c r="J140" s="27">
        <f>J141+J143</f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12121010</v>
      </c>
      <c r="AC140" s="8">
        <v>0</v>
      </c>
      <c r="AD140" s="7">
        <v>0</v>
      </c>
      <c r="AE140" s="8">
        <v>0</v>
      </c>
      <c r="AF140" s="7">
        <v>0</v>
      </c>
    </row>
    <row r="141" spans="1:32" ht="15.75" hidden="1" outlineLevel="4">
      <c r="A141" s="14" t="s">
        <v>21</v>
      </c>
      <c r="B141" s="6" t="s">
        <v>123</v>
      </c>
      <c r="C141" s="6" t="s">
        <v>129</v>
      </c>
      <c r="D141" s="6" t="s">
        <v>22</v>
      </c>
      <c r="E141" s="6"/>
      <c r="F141" s="6"/>
      <c r="G141" s="6"/>
      <c r="H141" s="6"/>
      <c r="I141" s="7">
        <v>0</v>
      </c>
      <c r="J141" s="27">
        <f>J142</f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3000000</v>
      </c>
      <c r="AC141" s="8">
        <v>0</v>
      </c>
      <c r="AD141" s="7">
        <v>0</v>
      </c>
      <c r="AE141" s="8">
        <v>0</v>
      </c>
      <c r="AF141" s="7">
        <v>0</v>
      </c>
    </row>
    <row r="142" spans="1:32" ht="31.5" hidden="1" outlineLevel="5">
      <c r="A142" s="14" t="s">
        <v>23</v>
      </c>
      <c r="B142" s="6" t="s">
        <v>123</v>
      </c>
      <c r="C142" s="6" t="s">
        <v>129</v>
      </c>
      <c r="D142" s="6" t="s">
        <v>24</v>
      </c>
      <c r="E142" s="6"/>
      <c r="F142" s="6"/>
      <c r="G142" s="6"/>
      <c r="H142" s="6"/>
      <c r="I142" s="7">
        <v>0</v>
      </c>
      <c r="J142" s="27"/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3000000</v>
      </c>
      <c r="AC142" s="8">
        <v>0</v>
      </c>
      <c r="AD142" s="7">
        <v>0</v>
      </c>
      <c r="AE142" s="8">
        <v>0</v>
      </c>
      <c r="AF142" s="7">
        <v>0</v>
      </c>
    </row>
    <row r="143" spans="1:32" ht="15.75" hidden="1" outlineLevel="4">
      <c r="A143" s="14" t="s">
        <v>76</v>
      </c>
      <c r="B143" s="6" t="s">
        <v>123</v>
      </c>
      <c r="C143" s="6" t="s">
        <v>129</v>
      </c>
      <c r="D143" s="6" t="s">
        <v>77</v>
      </c>
      <c r="E143" s="6"/>
      <c r="F143" s="6"/>
      <c r="G143" s="6"/>
      <c r="H143" s="6"/>
      <c r="I143" s="7">
        <v>0</v>
      </c>
      <c r="J143" s="27">
        <f>J144</f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9121010</v>
      </c>
      <c r="AC143" s="8">
        <v>0</v>
      </c>
      <c r="AD143" s="7">
        <v>0</v>
      </c>
      <c r="AE143" s="8">
        <v>0</v>
      </c>
      <c r="AF143" s="7">
        <v>0</v>
      </c>
    </row>
    <row r="144" spans="1:32" ht="15.75" hidden="1" outlineLevel="5">
      <c r="A144" s="14" t="s">
        <v>130</v>
      </c>
      <c r="B144" s="6" t="s">
        <v>123</v>
      </c>
      <c r="C144" s="6" t="s">
        <v>129</v>
      </c>
      <c r="D144" s="6" t="s">
        <v>131</v>
      </c>
      <c r="E144" s="6"/>
      <c r="F144" s="6"/>
      <c r="G144" s="6"/>
      <c r="H144" s="6"/>
      <c r="I144" s="7">
        <v>0</v>
      </c>
      <c r="J144" s="27"/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9121010</v>
      </c>
      <c r="AC144" s="8">
        <v>0</v>
      </c>
      <c r="AD144" s="7">
        <v>0</v>
      </c>
      <c r="AE144" s="8">
        <v>0</v>
      </c>
      <c r="AF144" s="7">
        <v>0</v>
      </c>
    </row>
    <row r="145" spans="1:32" ht="16.5" customHeight="1" outlineLevel="1" collapsed="1">
      <c r="A145" s="13" t="s">
        <v>132</v>
      </c>
      <c r="B145" s="16" t="s">
        <v>133</v>
      </c>
      <c r="C145" s="6"/>
      <c r="D145" s="6"/>
      <c r="E145" s="6"/>
      <c r="F145" s="6"/>
      <c r="G145" s="6"/>
      <c r="H145" s="6"/>
      <c r="I145" s="7">
        <v>0</v>
      </c>
      <c r="J145" s="27">
        <f>J146+J150+J153</f>
        <v>1600000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1400000</v>
      </c>
      <c r="AC145" s="8">
        <v>0</v>
      </c>
      <c r="AD145" s="7">
        <v>0</v>
      </c>
      <c r="AE145" s="8">
        <v>0</v>
      </c>
      <c r="AF145" s="7">
        <v>0</v>
      </c>
    </row>
    <row r="146" spans="1:32" ht="33.75" customHeight="1" outlineLevel="2">
      <c r="A146" s="14" t="s">
        <v>110</v>
      </c>
      <c r="B146" s="6" t="s">
        <v>133</v>
      </c>
      <c r="C146" s="6" t="s">
        <v>111</v>
      </c>
      <c r="D146" s="6"/>
      <c r="E146" s="6"/>
      <c r="F146" s="6"/>
      <c r="G146" s="6"/>
      <c r="H146" s="6"/>
      <c r="I146" s="7">
        <v>0</v>
      </c>
      <c r="J146" s="27">
        <f>J147</f>
        <v>400000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300000</v>
      </c>
      <c r="AC146" s="8">
        <v>0</v>
      </c>
      <c r="AD146" s="7">
        <v>0</v>
      </c>
      <c r="AE146" s="8">
        <v>0</v>
      </c>
      <c r="AF146" s="7">
        <v>0</v>
      </c>
    </row>
    <row r="147" spans="1:32" ht="16.5" customHeight="1" outlineLevel="3">
      <c r="A147" s="14" t="s">
        <v>134</v>
      </c>
      <c r="B147" s="6" t="s">
        <v>133</v>
      </c>
      <c r="C147" s="6" t="s">
        <v>135</v>
      </c>
      <c r="D147" s="6" t="s">
        <v>2</v>
      </c>
      <c r="E147" s="6"/>
      <c r="F147" s="6"/>
      <c r="G147" s="6"/>
      <c r="H147" s="6"/>
      <c r="I147" s="7">
        <v>0</v>
      </c>
      <c r="J147" s="27">
        <f>J148</f>
        <v>400000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300000</v>
      </c>
      <c r="AC147" s="8">
        <v>0</v>
      </c>
      <c r="AD147" s="7">
        <v>0</v>
      </c>
      <c r="AE147" s="8">
        <v>0</v>
      </c>
      <c r="AF147" s="7">
        <v>0</v>
      </c>
    </row>
    <row r="148" spans="1:32" ht="15.75" outlineLevel="4">
      <c r="A148" s="14" t="s">
        <v>31</v>
      </c>
      <c r="B148" s="6" t="s">
        <v>133</v>
      </c>
      <c r="C148" s="6" t="s">
        <v>135</v>
      </c>
      <c r="D148" s="6" t="s">
        <v>32</v>
      </c>
      <c r="E148" s="6"/>
      <c r="F148" s="6"/>
      <c r="G148" s="6"/>
      <c r="H148" s="6"/>
      <c r="I148" s="7">
        <v>0</v>
      </c>
      <c r="J148" s="27">
        <f>J149</f>
        <v>400000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300000</v>
      </c>
      <c r="AC148" s="8">
        <v>0</v>
      </c>
      <c r="AD148" s="7">
        <v>0</v>
      </c>
      <c r="AE148" s="8">
        <v>0</v>
      </c>
      <c r="AF148" s="7">
        <v>0</v>
      </c>
    </row>
    <row r="149" spans="1:32" ht="33.75" customHeight="1" outlineLevel="5">
      <c r="A149" s="14" t="s">
        <v>114</v>
      </c>
      <c r="B149" s="6" t="s">
        <v>133</v>
      </c>
      <c r="C149" s="6" t="s">
        <v>135</v>
      </c>
      <c r="D149" s="6" t="s">
        <v>115</v>
      </c>
      <c r="E149" s="6"/>
      <c r="F149" s="6"/>
      <c r="G149" s="6"/>
      <c r="H149" s="6"/>
      <c r="I149" s="7">
        <v>0</v>
      </c>
      <c r="J149" s="27">
        <v>400000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300000</v>
      </c>
      <c r="AC149" s="8">
        <v>0</v>
      </c>
      <c r="AD149" s="7">
        <v>0</v>
      </c>
      <c r="AE149" s="8">
        <v>0</v>
      </c>
      <c r="AF149" s="7">
        <v>0</v>
      </c>
    </row>
    <row r="150" spans="1:32" ht="35.25" customHeight="1" outlineLevel="2">
      <c r="A150" s="14" t="s">
        <v>136</v>
      </c>
      <c r="B150" s="6" t="s">
        <v>133</v>
      </c>
      <c r="C150" s="6" t="s">
        <v>137</v>
      </c>
      <c r="D150" s="6"/>
      <c r="E150" s="6"/>
      <c r="F150" s="6"/>
      <c r="G150" s="6"/>
      <c r="H150" s="6"/>
      <c r="I150" s="7">
        <v>0</v>
      </c>
      <c r="J150" s="27">
        <f>J151</f>
        <v>500000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400000</v>
      </c>
      <c r="AC150" s="8">
        <v>0</v>
      </c>
      <c r="AD150" s="7">
        <v>0</v>
      </c>
      <c r="AE150" s="8">
        <v>0</v>
      </c>
      <c r="AF150" s="7">
        <v>0</v>
      </c>
    </row>
    <row r="151" spans="1:32" ht="15.75" outlineLevel="4">
      <c r="A151" s="14" t="s">
        <v>31</v>
      </c>
      <c r="B151" s="6" t="s">
        <v>133</v>
      </c>
      <c r="C151" s="6" t="s">
        <v>137</v>
      </c>
      <c r="D151" s="6" t="s">
        <v>32</v>
      </c>
      <c r="E151" s="6"/>
      <c r="F151" s="6"/>
      <c r="G151" s="6"/>
      <c r="H151" s="6"/>
      <c r="I151" s="7">
        <v>0</v>
      </c>
      <c r="J151" s="27">
        <f>J152</f>
        <v>500000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400000</v>
      </c>
      <c r="AC151" s="8">
        <v>0</v>
      </c>
      <c r="AD151" s="7">
        <v>0</v>
      </c>
      <c r="AE151" s="8">
        <v>0</v>
      </c>
      <c r="AF151" s="7">
        <v>0</v>
      </c>
    </row>
    <row r="152" spans="1:32" ht="34.5" customHeight="1" outlineLevel="5">
      <c r="A152" s="14" t="s">
        <v>114</v>
      </c>
      <c r="B152" s="6" t="s">
        <v>133</v>
      </c>
      <c r="C152" s="6" t="s">
        <v>137</v>
      </c>
      <c r="D152" s="6" t="s">
        <v>115</v>
      </c>
      <c r="E152" s="6"/>
      <c r="F152" s="6"/>
      <c r="G152" s="6"/>
      <c r="H152" s="6"/>
      <c r="I152" s="7">
        <v>0</v>
      </c>
      <c r="J152" s="27">
        <v>500000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400000</v>
      </c>
      <c r="AC152" s="8">
        <v>0</v>
      </c>
      <c r="AD152" s="7">
        <v>0</v>
      </c>
      <c r="AE152" s="8">
        <v>0</v>
      </c>
      <c r="AF152" s="7">
        <v>0</v>
      </c>
    </row>
    <row r="153" spans="1:32" ht="32.25" customHeight="1" outlineLevel="2">
      <c r="A153" s="14" t="s">
        <v>7</v>
      </c>
      <c r="B153" s="6" t="s">
        <v>133</v>
      </c>
      <c r="C153" s="6" t="s">
        <v>8</v>
      </c>
      <c r="D153" s="6"/>
      <c r="E153" s="6"/>
      <c r="F153" s="6"/>
      <c r="G153" s="6"/>
      <c r="H153" s="6"/>
      <c r="I153" s="7">
        <v>0</v>
      </c>
      <c r="J153" s="27">
        <f>J154</f>
        <v>700000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700000</v>
      </c>
      <c r="AC153" s="8">
        <v>0</v>
      </c>
      <c r="AD153" s="7">
        <v>0</v>
      </c>
      <c r="AE153" s="8">
        <v>0</v>
      </c>
      <c r="AF153" s="7">
        <v>0</v>
      </c>
    </row>
    <row r="154" spans="1:32" ht="16.5" customHeight="1" outlineLevel="3">
      <c r="A154" s="14" t="s">
        <v>138</v>
      </c>
      <c r="B154" s="6" t="s">
        <v>133</v>
      </c>
      <c r="C154" s="6" t="s">
        <v>139</v>
      </c>
      <c r="D154" s="6" t="s">
        <v>2</v>
      </c>
      <c r="E154" s="6"/>
      <c r="F154" s="6"/>
      <c r="G154" s="6"/>
      <c r="H154" s="6"/>
      <c r="I154" s="7">
        <v>0</v>
      </c>
      <c r="J154" s="27">
        <f>J155</f>
        <v>700000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700000</v>
      </c>
      <c r="AC154" s="8">
        <v>0</v>
      </c>
      <c r="AD154" s="7">
        <v>0</v>
      </c>
      <c r="AE154" s="8">
        <v>0</v>
      </c>
      <c r="AF154" s="7">
        <v>0</v>
      </c>
    </row>
    <row r="155" spans="1:32" ht="17.25" customHeight="1" outlineLevel="4">
      <c r="A155" s="14" t="s">
        <v>21</v>
      </c>
      <c r="B155" s="6" t="s">
        <v>133</v>
      </c>
      <c r="C155" s="6" t="s">
        <v>139</v>
      </c>
      <c r="D155" s="6" t="s">
        <v>22</v>
      </c>
      <c r="E155" s="6"/>
      <c r="F155" s="6"/>
      <c r="G155" s="6"/>
      <c r="H155" s="6"/>
      <c r="I155" s="7">
        <v>0</v>
      </c>
      <c r="J155" s="27">
        <f>J156</f>
        <v>700000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700000</v>
      </c>
      <c r="AC155" s="8">
        <v>0</v>
      </c>
      <c r="AD155" s="7">
        <v>0</v>
      </c>
      <c r="AE155" s="8">
        <v>0</v>
      </c>
      <c r="AF155" s="7">
        <v>0</v>
      </c>
    </row>
    <row r="156" spans="1:32" ht="31.5" outlineLevel="5">
      <c r="A156" s="14" t="s">
        <v>23</v>
      </c>
      <c r="B156" s="6" t="s">
        <v>133</v>
      </c>
      <c r="C156" s="6" t="s">
        <v>139</v>
      </c>
      <c r="D156" s="6" t="s">
        <v>24</v>
      </c>
      <c r="E156" s="6"/>
      <c r="F156" s="6"/>
      <c r="G156" s="6"/>
      <c r="H156" s="6"/>
      <c r="I156" s="7">
        <v>0</v>
      </c>
      <c r="J156" s="27">
        <v>700000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700000</v>
      </c>
      <c r="AC156" s="8">
        <v>0</v>
      </c>
      <c r="AD156" s="7">
        <v>0</v>
      </c>
      <c r="AE156" s="8">
        <v>0</v>
      </c>
      <c r="AF156" s="7">
        <v>0</v>
      </c>
    </row>
    <row r="157" spans="1:32" ht="15.75">
      <c r="A157" s="13" t="s">
        <v>140</v>
      </c>
      <c r="B157" s="16" t="s">
        <v>141</v>
      </c>
      <c r="C157" s="6"/>
      <c r="D157" s="6"/>
      <c r="E157" s="6"/>
      <c r="F157" s="6"/>
      <c r="G157" s="6"/>
      <c r="H157" s="6"/>
      <c r="I157" s="7">
        <v>0</v>
      </c>
      <c r="J157" s="27">
        <f>J158</f>
        <v>14069000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17841883.23</v>
      </c>
      <c r="AC157" s="8">
        <v>0</v>
      </c>
      <c r="AD157" s="7">
        <v>0</v>
      </c>
      <c r="AE157" s="8">
        <v>0</v>
      </c>
      <c r="AF157" s="7">
        <v>0</v>
      </c>
    </row>
    <row r="158" spans="1:32" ht="15.75" outlineLevel="1">
      <c r="A158" s="13" t="s">
        <v>142</v>
      </c>
      <c r="B158" s="16" t="s">
        <v>143</v>
      </c>
      <c r="C158" s="6"/>
      <c r="D158" s="6"/>
      <c r="E158" s="6"/>
      <c r="F158" s="6"/>
      <c r="G158" s="6"/>
      <c r="H158" s="6"/>
      <c r="I158" s="7">
        <v>0</v>
      </c>
      <c r="J158" s="27">
        <f>J159+J166+J171</f>
        <v>14069000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17841883.23</v>
      </c>
      <c r="AC158" s="8">
        <v>0</v>
      </c>
      <c r="AD158" s="7">
        <v>0</v>
      </c>
      <c r="AE158" s="8">
        <v>0</v>
      </c>
      <c r="AF158" s="7">
        <v>0</v>
      </c>
    </row>
    <row r="159" spans="1:32" ht="33.75" customHeight="1" outlineLevel="2">
      <c r="A159" s="14" t="s">
        <v>144</v>
      </c>
      <c r="B159" s="6" t="s">
        <v>143</v>
      </c>
      <c r="C159" s="6" t="s">
        <v>145</v>
      </c>
      <c r="D159" s="6"/>
      <c r="E159" s="6"/>
      <c r="F159" s="6"/>
      <c r="G159" s="6"/>
      <c r="H159" s="6"/>
      <c r="I159" s="7">
        <v>0</v>
      </c>
      <c r="J159" s="27">
        <f>J160+J163</f>
        <v>685000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6010000</v>
      </c>
      <c r="AC159" s="8">
        <v>0</v>
      </c>
      <c r="AD159" s="7">
        <v>0</v>
      </c>
      <c r="AE159" s="8">
        <v>0</v>
      </c>
      <c r="AF159" s="7">
        <v>0</v>
      </c>
    </row>
    <row r="160" spans="1:32" ht="18" customHeight="1" outlineLevel="3">
      <c r="A160" s="14" t="s">
        <v>146</v>
      </c>
      <c r="B160" s="6" t="s">
        <v>143</v>
      </c>
      <c r="C160" s="6" t="s">
        <v>147</v>
      </c>
      <c r="D160" s="6"/>
      <c r="E160" s="6"/>
      <c r="F160" s="6"/>
      <c r="G160" s="6"/>
      <c r="H160" s="6"/>
      <c r="I160" s="7">
        <v>0</v>
      </c>
      <c r="J160" s="27">
        <f>J161</f>
        <v>685000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2160000</v>
      </c>
      <c r="AC160" s="8">
        <v>0</v>
      </c>
      <c r="AD160" s="7">
        <v>0</v>
      </c>
      <c r="AE160" s="8">
        <v>0</v>
      </c>
      <c r="AF160" s="7">
        <v>0</v>
      </c>
    </row>
    <row r="161" spans="1:32" ht="15.75" outlineLevel="4">
      <c r="A161" s="14" t="s">
        <v>76</v>
      </c>
      <c r="B161" s="6" t="s">
        <v>143</v>
      </c>
      <c r="C161" s="6" t="s">
        <v>147</v>
      </c>
      <c r="D161" s="6" t="s">
        <v>77</v>
      </c>
      <c r="E161" s="6"/>
      <c r="F161" s="6"/>
      <c r="G161" s="6"/>
      <c r="H161" s="6"/>
      <c r="I161" s="7">
        <v>0</v>
      </c>
      <c r="J161" s="27">
        <f>J162</f>
        <v>685000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2160000</v>
      </c>
      <c r="AC161" s="8">
        <v>0</v>
      </c>
      <c r="AD161" s="7">
        <v>0</v>
      </c>
      <c r="AE161" s="8">
        <v>0</v>
      </c>
      <c r="AF161" s="7">
        <v>0</v>
      </c>
    </row>
    <row r="162" spans="1:32" ht="15.75" outlineLevel="5">
      <c r="A162" s="14" t="s">
        <v>78</v>
      </c>
      <c r="B162" s="6" t="s">
        <v>143</v>
      </c>
      <c r="C162" s="6" t="s">
        <v>147</v>
      </c>
      <c r="D162" s="6" t="s">
        <v>79</v>
      </c>
      <c r="E162" s="6"/>
      <c r="F162" s="6"/>
      <c r="G162" s="6"/>
      <c r="H162" s="6"/>
      <c r="I162" s="7">
        <v>0</v>
      </c>
      <c r="J162" s="27">
        <v>685000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2160000</v>
      </c>
      <c r="AC162" s="8">
        <v>0</v>
      </c>
      <c r="AD162" s="7">
        <v>0</v>
      </c>
      <c r="AE162" s="8">
        <v>0</v>
      </c>
      <c r="AF162" s="7">
        <v>0</v>
      </c>
    </row>
    <row r="163" spans="1:32" ht="51.75" hidden="1" customHeight="1" outlineLevel="3">
      <c r="A163" s="14" t="s">
        <v>148</v>
      </c>
      <c r="B163" s="6" t="s">
        <v>143</v>
      </c>
      <c r="C163" s="6" t="s">
        <v>149</v>
      </c>
      <c r="D163" s="6"/>
      <c r="E163" s="6"/>
      <c r="F163" s="6"/>
      <c r="G163" s="6"/>
      <c r="H163" s="6"/>
      <c r="I163" s="7">
        <v>0</v>
      </c>
      <c r="J163" s="27">
        <f>J164</f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3850000</v>
      </c>
      <c r="AC163" s="8">
        <v>0</v>
      </c>
      <c r="AD163" s="7">
        <v>0</v>
      </c>
      <c r="AE163" s="8">
        <v>0</v>
      </c>
      <c r="AF163" s="7">
        <v>0</v>
      </c>
    </row>
    <row r="164" spans="1:32" ht="15.75" hidden="1" outlineLevel="4">
      <c r="A164" s="14" t="s">
        <v>76</v>
      </c>
      <c r="B164" s="6" t="s">
        <v>143</v>
      </c>
      <c r="C164" s="6" t="s">
        <v>149</v>
      </c>
      <c r="D164" s="6" t="s">
        <v>77</v>
      </c>
      <c r="E164" s="6"/>
      <c r="F164" s="6"/>
      <c r="G164" s="6"/>
      <c r="H164" s="6"/>
      <c r="I164" s="7">
        <v>0</v>
      </c>
      <c r="J164" s="27">
        <f>J165</f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3850000</v>
      </c>
      <c r="AC164" s="8">
        <v>0</v>
      </c>
      <c r="AD164" s="7">
        <v>0</v>
      </c>
      <c r="AE164" s="8">
        <v>0</v>
      </c>
      <c r="AF164" s="7">
        <v>0</v>
      </c>
    </row>
    <row r="165" spans="1:32" ht="15.75" hidden="1" outlineLevel="5">
      <c r="A165" s="14" t="s">
        <v>130</v>
      </c>
      <c r="B165" s="6" t="s">
        <v>143</v>
      </c>
      <c r="C165" s="6" t="s">
        <v>149</v>
      </c>
      <c r="D165" s="6" t="s">
        <v>131</v>
      </c>
      <c r="E165" s="6"/>
      <c r="F165" s="6"/>
      <c r="G165" s="6"/>
      <c r="H165" s="6"/>
      <c r="I165" s="7">
        <v>0</v>
      </c>
      <c r="J165" s="27"/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3850000</v>
      </c>
      <c r="AC165" s="8">
        <v>0</v>
      </c>
      <c r="AD165" s="7">
        <v>0</v>
      </c>
      <c r="AE165" s="8">
        <v>0</v>
      </c>
      <c r="AF165" s="7">
        <v>0</v>
      </c>
    </row>
    <row r="166" spans="1:32" ht="33" customHeight="1" outlineLevel="2" collapsed="1">
      <c r="A166" s="14" t="s">
        <v>150</v>
      </c>
      <c r="B166" s="6" t="s">
        <v>143</v>
      </c>
      <c r="C166" s="6" t="s">
        <v>151</v>
      </c>
      <c r="D166" s="6"/>
      <c r="E166" s="6"/>
      <c r="F166" s="6"/>
      <c r="G166" s="6"/>
      <c r="H166" s="6"/>
      <c r="I166" s="7">
        <v>0</v>
      </c>
      <c r="J166" s="27">
        <f>J167+J169</f>
        <v>5189000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3800000</v>
      </c>
      <c r="AC166" s="8">
        <v>0</v>
      </c>
      <c r="AD166" s="7">
        <v>0</v>
      </c>
      <c r="AE166" s="8">
        <v>0</v>
      </c>
      <c r="AF166" s="7">
        <v>0</v>
      </c>
    </row>
    <row r="167" spans="1:32" ht="19.5" customHeight="1" outlineLevel="4">
      <c r="A167" s="14" t="s">
        <v>21</v>
      </c>
      <c r="B167" s="6" t="s">
        <v>143</v>
      </c>
      <c r="C167" s="6" t="s">
        <v>151</v>
      </c>
      <c r="D167" s="6" t="s">
        <v>22</v>
      </c>
      <c r="E167" s="6"/>
      <c r="F167" s="6"/>
      <c r="G167" s="6"/>
      <c r="H167" s="6"/>
      <c r="I167" s="7">
        <v>0</v>
      </c>
      <c r="J167" s="27">
        <f>J168</f>
        <v>3289000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1900000</v>
      </c>
      <c r="AC167" s="8">
        <v>0</v>
      </c>
      <c r="AD167" s="7">
        <v>0</v>
      </c>
      <c r="AE167" s="8">
        <v>0</v>
      </c>
      <c r="AF167" s="7">
        <v>0</v>
      </c>
    </row>
    <row r="168" spans="1:32" ht="31.5" outlineLevel="5">
      <c r="A168" s="14" t="s">
        <v>23</v>
      </c>
      <c r="B168" s="6" t="s">
        <v>143</v>
      </c>
      <c r="C168" s="6" t="s">
        <v>151</v>
      </c>
      <c r="D168" s="6" t="s">
        <v>24</v>
      </c>
      <c r="E168" s="6"/>
      <c r="F168" s="6"/>
      <c r="G168" s="6"/>
      <c r="H168" s="6"/>
      <c r="I168" s="7">
        <v>0</v>
      </c>
      <c r="J168" s="27">
        <v>3289000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1900000</v>
      </c>
      <c r="AC168" s="8">
        <v>0</v>
      </c>
      <c r="AD168" s="7">
        <v>0</v>
      </c>
      <c r="AE168" s="8">
        <v>0</v>
      </c>
      <c r="AF168" s="7">
        <v>0</v>
      </c>
    </row>
    <row r="169" spans="1:32" ht="15.75" outlineLevel="4">
      <c r="A169" s="14" t="s">
        <v>31</v>
      </c>
      <c r="B169" s="6" t="s">
        <v>143</v>
      </c>
      <c r="C169" s="6" t="s">
        <v>151</v>
      </c>
      <c r="D169" s="6" t="s">
        <v>32</v>
      </c>
      <c r="E169" s="6"/>
      <c r="F169" s="6"/>
      <c r="G169" s="6"/>
      <c r="H169" s="6"/>
      <c r="I169" s="7">
        <v>0</v>
      </c>
      <c r="J169" s="27">
        <f>J170</f>
        <v>1900000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1900000</v>
      </c>
      <c r="AC169" s="8">
        <v>0</v>
      </c>
      <c r="AD169" s="7">
        <v>0</v>
      </c>
      <c r="AE169" s="8">
        <v>0</v>
      </c>
      <c r="AF169" s="7">
        <v>0</v>
      </c>
    </row>
    <row r="170" spans="1:32" ht="33" customHeight="1" outlineLevel="5">
      <c r="A170" s="14" t="s">
        <v>114</v>
      </c>
      <c r="B170" s="6" t="s">
        <v>143</v>
      </c>
      <c r="C170" s="6" t="s">
        <v>151</v>
      </c>
      <c r="D170" s="6" t="s">
        <v>115</v>
      </c>
      <c r="E170" s="6"/>
      <c r="F170" s="6"/>
      <c r="G170" s="6"/>
      <c r="H170" s="6"/>
      <c r="I170" s="7">
        <v>0</v>
      </c>
      <c r="J170" s="27">
        <v>1900000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1900000</v>
      </c>
      <c r="AC170" s="8">
        <v>0</v>
      </c>
      <c r="AD170" s="7">
        <v>0</v>
      </c>
      <c r="AE170" s="8">
        <v>0</v>
      </c>
      <c r="AF170" s="7">
        <v>0</v>
      </c>
    </row>
    <row r="171" spans="1:32" ht="36" customHeight="1" outlineLevel="2">
      <c r="A171" s="14" t="s">
        <v>152</v>
      </c>
      <c r="B171" s="6" t="s">
        <v>143</v>
      </c>
      <c r="C171" s="6" t="s">
        <v>153</v>
      </c>
      <c r="D171" s="6"/>
      <c r="E171" s="6"/>
      <c r="F171" s="6"/>
      <c r="G171" s="6"/>
      <c r="H171" s="6"/>
      <c r="I171" s="7">
        <v>0</v>
      </c>
      <c r="J171" s="27">
        <f>J174+J178+J181+J172+J176</f>
        <v>8195000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8031883.2300000004</v>
      </c>
      <c r="AC171" s="8">
        <v>0</v>
      </c>
      <c r="AD171" s="7">
        <v>0</v>
      </c>
      <c r="AE171" s="8">
        <v>0</v>
      </c>
      <c r="AF171" s="7">
        <v>0</v>
      </c>
    </row>
    <row r="172" spans="1:32" ht="18.75" customHeight="1" outlineLevel="2">
      <c r="A172" s="19" t="s">
        <v>444</v>
      </c>
      <c r="B172" s="22" t="s">
        <v>143</v>
      </c>
      <c r="C172" s="23">
        <v>3000000</v>
      </c>
      <c r="D172" s="23">
        <v>200</v>
      </c>
      <c r="E172" s="32">
        <f>E173</f>
        <v>920000</v>
      </c>
      <c r="F172" s="33">
        <f t="shared" ref="F172:F173" si="0">G172-E172</f>
        <v>4286000</v>
      </c>
      <c r="G172" s="32">
        <f>G173</f>
        <v>5206000</v>
      </c>
      <c r="H172" s="6"/>
      <c r="I172" s="7"/>
      <c r="J172" s="27">
        <f>J173</f>
        <v>5206000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8"/>
      <c r="AD172" s="7"/>
      <c r="AE172" s="8"/>
      <c r="AF172" s="7"/>
    </row>
    <row r="173" spans="1:32" ht="31.5" customHeight="1" outlineLevel="2">
      <c r="A173" s="19" t="s">
        <v>420</v>
      </c>
      <c r="B173" s="22" t="s">
        <v>143</v>
      </c>
      <c r="C173" s="23">
        <v>3000000</v>
      </c>
      <c r="D173" s="23">
        <v>240</v>
      </c>
      <c r="E173" s="32">
        <v>920000</v>
      </c>
      <c r="F173" s="33">
        <f t="shared" si="0"/>
        <v>4286000</v>
      </c>
      <c r="G173" s="32">
        <v>5206000</v>
      </c>
      <c r="H173" s="6"/>
      <c r="I173" s="7"/>
      <c r="J173" s="27">
        <v>5206000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8"/>
      <c r="AD173" s="7"/>
      <c r="AE173" s="8"/>
      <c r="AF173" s="7"/>
    </row>
    <row r="174" spans="1:32" ht="15.75" hidden="1" outlineLevel="4">
      <c r="A174" s="14" t="s">
        <v>76</v>
      </c>
      <c r="B174" s="6" t="s">
        <v>143</v>
      </c>
      <c r="C174" s="6" t="s">
        <v>153</v>
      </c>
      <c r="D174" s="6" t="s">
        <v>77</v>
      </c>
      <c r="E174" s="6"/>
      <c r="F174" s="6"/>
      <c r="G174" s="6"/>
      <c r="H174" s="6"/>
      <c r="I174" s="7">
        <v>0</v>
      </c>
      <c r="J174" s="27">
        <f>J175</f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5720000</v>
      </c>
      <c r="AC174" s="8">
        <v>0</v>
      </c>
      <c r="AD174" s="7">
        <v>0</v>
      </c>
      <c r="AE174" s="8">
        <v>0</v>
      </c>
      <c r="AF174" s="7">
        <v>0</v>
      </c>
    </row>
    <row r="175" spans="1:32" ht="15.75" hidden="1" outlineLevel="5">
      <c r="A175" s="14" t="s">
        <v>78</v>
      </c>
      <c r="B175" s="6" t="s">
        <v>143</v>
      </c>
      <c r="C175" s="6" t="s">
        <v>153</v>
      </c>
      <c r="D175" s="6" t="s">
        <v>79</v>
      </c>
      <c r="E175" s="6"/>
      <c r="F175" s="6"/>
      <c r="G175" s="6"/>
      <c r="H175" s="6"/>
      <c r="I175" s="7">
        <v>0</v>
      </c>
      <c r="J175" s="27"/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5720000</v>
      </c>
      <c r="AC175" s="8">
        <v>0</v>
      </c>
      <c r="AD175" s="7">
        <v>0</v>
      </c>
      <c r="AE175" s="8">
        <v>0</v>
      </c>
      <c r="AF175" s="7">
        <v>0</v>
      </c>
    </row>
    <row r="176" spans="1:32" ht="15.75" outlineLevel="5">
      <c r="A176" s="19" t="s">
        <v>426</v>
      </c>
      <c r="B176" s="22" t="s">
        <v>143</v>
      </c>
      <c r="C176" s="23">
        <v>3000200</v>
      </c>
      <c r="D176" s="23">
        <v>500</v>
      </c>
      <c r="E176" s="6"/>
      <c r="F176" s="6"/>
      <c r="G176" s="6"/>
      <c r="H176" s="6"/>
      <c r="I176" s="7"/>
      <c r="J176" s="27">
        <f>J177</f>
        <v>2989000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8"/>
      <c r="AD176" s="7"/>
      <c r="AE176" s="8"/>
      <c r="AF176" s="7"/>
    </row>
    <row r="177" spans="1:32" ht="15.75" outlineLevel="5">
      <c r="A177" s="19" t="s">
        <v>453</v>
      </c>
      <c r="B177" s="22" t="s">
        <v>143</v>
      </c>
      <c r="C177" s="23">
        <v>3000200</v>
      </c>
      <c r="D177" s="23">
        <v>540</v>
      </c>
      <c r="E177" s="6"/>
      <c r="F177" s="6"/>
      <c r="G177" s="6"/>
      <c r="H177" s="6"/>
      <c r="I177" s="7"/>
      <c r="J177" s="27">
        <v>2989000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8"/>
      <c r="AD177" s="7"/>
      <c r="AE177" s="8"/>
      <c r="AF177" s="7"/>
    </row>
    <row r="178" spans="1:32" ht="66.75" hidden="1" customHeight="1" outlineLevel="3">
      <c r="A178" s="14" t="s">
        <v>154</v>
      </c>
      <c r="B178" s="6" t="s">
        <v>143</v>
      </c>
      <c r="C178" s="6" t="s">
        <v>155</v>
      </c>
      <c r="D178" s="6"/>
      <c r="E178" s="6"/>
      <c r="F178" s="6"/>
      <c r="G178" s="6"/>
      <c r="H178" s="6"/>
      <c r="I178" s="7">
        <v>0</v>
      </c>
      <c r="J178" s="27">
        <f>J179</f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25883.23</v>
      </c>
      <c r="AC178" s="8">
        <v>0</v>
      </c>
      <c r="AD178" s="7">
        <v>0</v>
      </c>
      <c r="AE178" s="8">
        <v>0</v>
      </c>
      <c r="AF178" s="7">
        <v>0</v>
      </c>
    </row>
    <row r="179" spans="1:32" ht="21" hidden="1" customHeight="1" outlineLevel="4">
      <c r="A179" s="14" t="s">
        <v>21</v>
      </c>
      <c r="B179" s="6" t="s">
        <v>143</v>
      </c>
      <c r="C179" s="6" t="s">
        <v>155</v>
      </c>
      <c r="D179" s="6" t="s">
        <v>22</v>
      </c>
      <c r="E179" s="6"/>
      <c r="F179" s="6"/>
      <c r="G179" s="6"/>
      <c r="H179" s="6"/>
      <c r="I179" s="7">
        <v>0</v>
      </c>
      <c r="J179" s="27">
        <f>J180</f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25883.23</v>
      </c>
      <c r="AC179" s="8">
        <v>0</v>
      </c>
      <c r="AD179" s="7">
        <v>0</v>
      </c>
      <c r="AE179" s="8">
        <v>0</v>
      </c>
      <c r="AF179" s="7">
        <v>0</v>
      </c>
    </row>
    <row r="180" spans="1:32" ht="31.5" hidden="1" outlineLevel="5">
      <c r="A180" s="14" t="s">
        <v>23</v>
      </c>
      <c r="B180" s="6" t="s">
        <v>143</v>
      </c>
      <c r="C180" s="6" t="s">
        <v>155</v>
      </c>
      <c r="D180" s="6" t="s">
        <v>24</v>
      </c>
      <c r="E180" s="6"/>
      <c r="F180" s="6"/>
      <c r="G180" s="6"/>
      <c r="H180" s="6"/>
      <c r="I180" s="7">
        <v>0</v>
      </c>
      <c r="J180" s="27"/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25883.23</v>
      </c>
      <c r="AC180" s="8">
        <v>0</v>
      </c>
      <c r="AD180" s="7">
        <v>0</v>
      </c>
      <c r="AE180" s="8">
        <v>0</v>
      </c>
      <c r="AF180" s="7">
        <v>0</v>
      </c>
    </row>
    <row r="181" spans="1:32" ht="36" hidden="1" customHeight="1" outlineLevel="3">
      <c r="A181" s="14" t="s">
        <v>156</v>
      </c>
      <c r="B181" s="6" t="s">
        <v>143</v>
      </c>
      <c r="C181" s="6" t="s">
        <v>157</v>
      </c>
      <c r="D181" s="6"/>
      <c r="E181" s="6"/>
      <c r="F181" s="6"/>
      <c r="G181" s="6"/>
      <c r="H181" s="6"/>
      <c r="I181" s="7">
        <v>0</v>
      </c>
      <c r="J181" s="27">
        <f>J182</f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2286000</v>
      </c>
      <c r="AC181" s="8">
        <v>0</v>
      </c>
      <c r="AD181" s="7">
        <v>0</v>
      </c>
      <c r="AE181" s="8">
        <v>0</v>
      </c>
      <c r="AF181" s="7">
        <v>0</v>
      </c>
    </row>
    <row r="182" spans="1:32" ht="15.75" hidden="1" outlineLevel="4">
      <c r="A182" s="14" t="s">
        <v>76</v>
      </c>
      <c r="B182" s="6" t="s">
        <v>143</v>
      </c>
      <c r="C182" s="6" t="s">
        <v>157</v>
      </c>
      <c r="D182" s="6" t="s">
        <v>77</v>
      </c>
      <c r="E182" s="6"/>
      <c r="F182" s="6"/>
      <c r="G182" s="6"/>
      <c r="H182" s="6"/>
      <c r="I182" s="7">
        <v>0</v>
      </c>
      <c r="J182" s="27">
        <f>J183</f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2286000</v>
      </c>
      <c r="AC182" s="8">
        <v>0</v>
      </c>
      <c r="AD182" s="7">
        <v>0</v>
      </c>
      <c r="AE182" s="8">
        <v>0</v>
      </c>
      <c r="AF182" s="7">
        <v>0</v>
      </c>
    </row>
    <row r="183" spans="1:32" ht="15.75" hidden="1" outlineLevel="5">
      <c r="A183" s="14" t="s">
        <v>130</v>
      </c>
      <c r="B183" s="6" t="s">
        <v>143</v>
      </c>
      <c r="C183" s="6" t="s">
        <v>157</v>
      </c>
      <c r="D183" s="6" t="s">
        <v>131</v>
      </c>
      <c r="E183" s="6"/>
      <c r="F183" s="6"/>
      <c r="G183" s="6"/>
      <c r="H183" s="6"/>
      <c r="I183" s="7">
        <v>0</v>
      </c>
      <c r="J183" s="27"/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2286000</v>
      </c>
      <c r="AC183" s="8">
        <v>0</v>
      </c>
      <c r="AD183" s="7">
        <v>0</v>
      </c>
      <c r="AE183" s="8">
        <v>0</v>
      </c>
      <c r="AF183" s="7">
        <v>0</v>
      </c>
    </row>
    <row r="184" spans="1:32" ht="15.75" collapsed="1">
      <c r="A184" s="13" t="s">
        <v>158</v>
      </c>
      <c r="B184" s="16" t="s">
        <v>159</v>
      </c>
      <c r="C184" s="6"/>
      <c r="D184" s="6"/>
      <c r="E184" s="6"/>
      <c r="F184" s="6"/>
      <c r="G184" s="6"/>
      <c r="H184" s="6"/>
      <c r="I184" s="7">
        <v>0</v>
      </c>
      <c r="J184" s="27">
        <f>J185</f>
        <v>9540000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1823000</v>
      </c>
      <c r="AC184" s="8">
        <v>0</v>
      </c>
      <c r="AD184" s="7">
        <v>0</v>
      </c>
      <c r="AE184" s="8">
        <v>0</v>
      </c>
      <c r="AF184" s="7">
        <v>0</v>
      </c>
    </row>
    <row r="185" spans="1:32" ht="18.75" customHeight="1" outlineLevel="1">
      <c r="A185" s="13" t="s">
        <v>160</v>
      </c>
      <c r="B185" s="16" t="s">
        <v>161</v>
      </c>
      <c r="C185" s="6"/>
      <c r="D185" s="6"/>
      <c r="E185" s="6"/>
      <c r="F185" s="6"/>
      <c r="G185" s="6"/>
      <c r="H185" s="6"/>
      <c r="I185" s="7">
        <v>0</v>
      </c>
      <c r="J185" s="27">
        <f>J186</f>
        <v>9540000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1823000</v>
      </c>
      <c r="AC185" s="8">
        <v>0</v>
      </c>
      <c r="AD185" s="7">
        <v>0</v>
      </c>
      <c r="AE185" s="8">
        <v>0</v>
      </c>
      <c r="AF185" s="7">
        <v>0</v>
      </c>
    </row>
    <row r="186" spans="1:32" ht="15.75" customHeight="1" outlineLevel="2">
      <c r="A186" s="14" t="s">
        <v>69</v>
      </c>
      <c r="B186" s="6" t="s">
        <v>161</v>
      </c>
      <c r="C186" s="6" t="s">
        <v>70</v>
      </c>
      <c r="D186" s="6"/>
      <c r="E186" s="6"/>
      <c r="F186" s="6"/>
      <c r="G186" s="6"/>
      <c r="H186" s="6"/>
      <c r="I186" s="7">
        <v>0</v>
      </c>
      <c r="J186" s="27">
        <f>J187+J194</f>
        <v>9540000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1823000</v>
      </c>
      <c r="AC186" s="8">
        <v>0</v>
      </c>
      <c r="AD186" s="7">
        <v>0</v>
      </c>
      <c r="AE186" s="8">
        <v>0</v>
      </c>
      <c r="AF186" s="7">
        <v>0</v>
      </c>
    </row>
    <row r="187" spans="1:32" ht="18" hidden="1" customHeight="1" outlineLevel="3">
      <c r="A187" s="14" t="s">
        <v>162</v>
      </c>
      <c r="B187" s="6" t="s">
        <v>161</v>
      </c>
      <c r="C187" s="6" t="s">
        <v>163</v>
      </c>
      <c r="D187" s="6" t="s">
        <v>2</v>
      </c>
      <c r="E187" s="6"/>
      <c r="F187" s="6"/>
      <c r="G187" s="6"/>
      <c r="H187" s="6"/>
      <c r="I187" s="7">
        <v>0</v>
      </c>
      <c r="J187" s="27">
        <f>J188+J190+J192</f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769000</v>
      </c>
      <c r="AC187" s="8">
        <v>0</v>
      </c>
      <c r="AD187" s="7">
        <v>0</v>
      </c>
      <c r="AE187" s="8">
        <v>0</v>
      </c>
      <c r="AF187" s="7">
        <v>0</v>
      </c>
    </row>
    <row r="188" spans="1:32" ht="50.25" hidden="1" customHeight="1" outlineLevel="4">
      <c r="A188" s="14" t="s">
        <v>11</v>
      </c>
      <c r="B188" s="6" t="s">
        <v>161</v>
      </c>
      <c r="C188" s="6" t="s">
        <v>163</v>
      </c>
      <c r="D188" s="6" t="s">
        <v>12</v>
      </c>
      <c r="E188" s="6"/>
      <c r="F188" s="6"/>
      <c r="G188" s="6"/>
      <c r="H188" s="6"/>
      <c r="I188" s="7">
        <v>0</v>
      </c>
      <c r="J188" s="27">
        <f>J189</f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613000</v>
      </c>
      <c r="AC188" s="8">
        <v>0</v>
      </c>
      <c r="AD188" s="7">
        <v>0</v>
      </c>
      <c r="AE188" s="8">
        <v>0</v>
      </c>
      <c r="AF188" s="7">
        <v>0</v>
      </c>
    </row>
    <row r="189" spans="1:32" ht="19.5" hidden="1" customHeight="1" outlineLevel="5">
      <c r="A189" s="14" t="s">
        <v>102</v>
      </c>
      <c r="B189" s="6" t="s">
        <v>161</v>
      </c>
      <c r="C189" s="6" t="s">
        <v>163</v>
      </c>
      <c r="D189" s="6" t="s">
        <v>103</v>
      </c>
      <c r="E189" s="6"/>
      <c r="F189" s="6"/>
      <c r="G189" s="6"/>
      <c r="H189" s="6"/>
      <c r="I189" s="7">
        <v>0</v>
      </c>
      <c r="J189" s="27"/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613000</v>
      </c>
      <c r="AC189" s="8">
        <v>0</v>
      </c>
      <c r="AD189" s="7">
        <v>0</v>
      </c>
      <c r="AE189" s="8">
        <v>0</v>
      </c>
      <c r="AF189" s="7">
        <v>0</v>
      </c>
    </row>
    <row r="190" spans="1:32" ht="21.75" hidden="1" customHeight="1" outlineLevel="4">
      <c r="A190" s="14" t="s">
        <v>21</v>
      </c>
      <c r="B190" s="6" t="s">
        <v>161</v>
      </c>
      <c r="C190" s="6" t="s">
        <v>163</v>
      </c>
      <c r="D190" s="6" t="s">
        <v>22</v>
      </c>
      <c r="E190" s="6"/>
      <c r="F190" s="6"/>
      <c r="G190" s="6"/>
      <c r="H190" s="6"/>
      <c r="I190" s="7">
        <v>0</v>
      </c>
      <c r="J190" s="27">
        <f>J191</f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152000</v>
      </c>
      <c r="AC190" s="8">
        <v>0</v>
      </c>
      <c r="AD190" s="7">
        <v>0</v>
      </c>
      <c r="AE190" s="8">
        <v>0</v>
      </c>
      <c r="AF190" s="7">
        <v>0</v>
      </c>
    </row>
    <row r="191" spans="1:32" ht="31.5" hidden="1" outlineLevel="5">
      <c r="A191" s="14" t="s">
        <v>23</v>
      </c>
      <c r="B191" s="6" t="s">
        <v>161</v>
      </c>
      <c r="C191" s="6" t="s">
        <v>163</v>
      </c>
      <c r="D191" s="6" t="s">
        <v>24</v>
      </c>
      <c r="E191" s="6"/>
      <c r="F191" s="6"/>
      <c r="G191" s="6"/>
      <c r="H191" s="6"/>
      <c r="I191" s="7">
        <v>0</v>
      </c>
      <c r="J191" s="27"/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152000</v>
      </c>
      <c r="AC191" s="8">
        <v>0</v>
      </c>
      <c r="AD191" s="7">
        <v>0</v>
      </c>
      <c r="AE191" s="8">
        <v>0</v>
      </c>
      <c r="AF191" s="7">
        <v>0</v>
      </c>
    </row>
    <row r="192" spans="1:32" ht="15.75" hidden="1" outlineLevel="4">
      <c r="A192" s="14" t="s">
        <v>31</v>
      </c>
      <c r="B192" s="6" t="s">
        <v>161</v>
      </c>
      <c r="C192" s="6" t="s">
        <v>163</v>
      </c>
      <c r="D192" s="6" t="s">
        <v>32</v>
      </c>
      <c r="E192" s="6"/>
      <c r="F192" s="6"/>
      <c r="G192" s="6"/>
      <c r="H192" s="6"/>
      <c r="I192" s="7">
        <v>0</v>
      </c>
      <c r="J192" s="27">
        <f>J193</f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4000</v>
      </c>
      <c r="AC192" s="8">
        <v>0</v>
      </c>
      <c r="AD192" s="7">
        <v>0</v>
      </c>
      <c r="AE192" s="8">
        <v>0</v>
      </c>
      <c r="AF192" s="7">
        <v>0</v>
      </c>
    </row>
    <row r="193" spans="1:32" ht="15.75" hidden="1" outlineLevel="5">
      <c r="A193" s="14" t="s">
        <v>33</v>
      </c>
      <c r="B193" s="6" t="s">
        <v>161</v>
      </c>
      <c r="C193" s="6" t="s">
        <v>163</v>
      </c>
      <c r="D193" s="6" t="s">
        <v>34</v>
      </c>
      <c r="E193" s="6"/>
      <c r="F193" s="6"/>
      <c r="G193" s="6"/>
      <c r="H193" s="6"/>
      <c r="I193" s="7">
        <v>0</v>
      </c>
      <c r="J193" s="27"/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4000</v>
      </c>
      <c r="AC193" s="8">
        <v>0</v>
      </c>
      <c r="AD193" s="7">
        <v>0</v>
      </c>
      <c r="AE193" s="8">
        <v>0</v>
      </c>
      <c r="AF193" s="7">
        <v>0</v>
      </c>
    </row>
    <row r="194" spans="1:32" ht="15.75" outlineLevel="3" collapsed="1">
      <c r="A194" s="14" t="s">
        <v>164</v>
      </c>
      <c r="B194" s="6" t="s">
        <v>161</v>
      </c>
      <c r="C194" s="6" t="s">
        <v>165</v>
      </c>
      <c r="D194" s="6" t="s">
        <v>2</v>
      </c>
      <c r="E194" s="6"/>
      <c r="F194" s="6"/>
      <c r="G194" s="6"/>
      <c r="H194" s="6"/>
      <c r="I194" s="7">
        <v>0</v>
      </c>
      <c r="J194" s="27">
        <f>J195</f>
        <v>9540000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1054000</v>
      </c>
      <c r="AC194" s="8">
        <v>0</v>
      </c>
      <c r="AD194" s="7">
        <v>0</v>
      </c>
      <c r="AE194" s="8">
        <v>0</v>
      </c>
      <c r="AF194" s="7">
        <v>0</v>
      </c>
    </row>
    <row r="195" spans="1:32" ht="18" customHeight="1" outlineLevel="4">
      <c r="A195" s="14" t="s">
        <v>21</v>
      </c>
      <c r="B195" s="6" t="s">
        <v>161</v>
      </c>
      <c r="C195" s="6" t="s">
        <v>165</v>
      </c>
      <c r="D195" s="6" t="s">
        <v>22</v>
      </c>
      <c r="E195" s="6"/>
      <c r="F195" s="6"/>
      <c r="G195" s="6"/>
      <c r="H195" s="6"/>
      <c r="I195" s="7">
        <v>0</v>
      </c>
      <c r="J195" s="27">
        <f>J196</f>
        <v>9540000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1054000</v>
      </c>
      <c r="AC195" s="8">
        <v>0</v>
      </c>
      <c r="AD195" s="7">
        <v>0</v>
      </c>
      <c r="AE195" s="8">
        <v>0</v>
      </c>
      <c r="AF195" s="7">
        <v>0</v>
      </c>
    </row>
    <row r="196" spans="1:32" ht="31.5" outlineLevel="5">
      <c r="A196" s="14" t="s">
        <v>23</v>
      </c>
      <c r="B196" s="6" t="s">
        <v>161</v>
      </c>
      <c r="C196" s="6" t="s">
        <v>165</v>
      </c>
      <c r="D196" s="6" t="s">
        <v>24</v>
      </c>
      <c r="E196" s="6"/>
      <c r="F196" s="6"/>
      <c r="G196" s="6"/>
      <c r="H196" s="6"/>
      <c r="I196" s="7">
        <v>0</v>
      </c>
      <c r="J196" s="27">
        <v>9540000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1054000</v>
      </c>
      <c r="AC196" s="8">
        <v>0</v>
      </c>
      <c r="AD196" s="7">
        <v>0</v>
      </c>
      <c r="AE196" s="8">
        <v>0</v>
      </c>
      <c r="AF196" s="7">
        <v>0</v>
      </c>
    </row>
    <row r="197" spans="1:32" ht="15.75">
      <c r="A197" s="13" t="s">
        <v>166</v>
      </c>
      <c r="B197" s="16" t="s">
        <v>167</v>
      </c>
      <c r="C197" s="6"/>
      <c r="D197" s="6"/>
      <c r="E197" s="6"/>
      <c r="F197" s="6"/>
      <c r="G197" s="6"/>
      <c r="H197" s="6"/>
      <c r="I197" s="7">
        <v>0</v>
      </c>
      <c r="J197" s="27">
        <f>J198+J229+J335+J340+J371</f>
        <v>517937513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523384173.85000002</v>
      </c>
      <c r="AC197" s="8">
        <v>0</v>
      </c>
      <c r="AD197" s="7">
        <v>0</v>
      </c>
      <c r="AE197" s="8">
        <v>0</v>
      </c>
      <c r="AF197" s="7">
        <v>0</v>
      </c>
    </row>
    <row r="198" spans="1:32" ht="15.75" outlineLevel="1">
      <c r="A198" s="13" t="s">
        <v>168</v>
      </c>
      <c r="B198" s="16" t="s">
        <v>169</v>
      </c>
      <c r="C198" s="6"/>
      <c r="D198" s="6"/>
      <c r="E198" s="6"/>
      <c r="F198" s="6"/>
      <c r="G198" s="6"/>
      <c r="H198" s="6"/>
      <c r="I198" s="7">
        <v>0</v>
      </c>
      <c r="J198" s="27">
        <f>J199++J225</f>
        <v>176930788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170544095.53</v>
      </c>
      <c r="AC198" s="8">
        <v>0</v>
      </c>
      <c r="AD198" s="7">
        <v>0</v>
      </c>
      <c r="AE198" s="8">
        <v>0</v>
      </c>
      <c r="AF198" s="7">
        <v>0</v>
      </c>
    </row>
    <row r="199" spans="1:32" ht="18" customHeight="1" outlineLevel="2">
      <c r="A199" s="14" t="s">
        <v>170</v>
      </c>
      <c r="B199" s="6" t="s">
        <v>169</v>
      </c>
      <c r="C199" s="6" t="s">
        <v>171</v>
      </c>
      <c r="D199" s="6"/>
      <c r="E199" s="6"/>
      <c r="F199" s="6"/>
      <c r="G199" s="6"/>
      <c r="H199" s="6"/>
      <c r="I199" s="7">
        <v>0</v>
      </c>
      <c r="J199" s="27">
        <f>J200+J207+J214+J217+J222</f>
        <v>176930788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169864095.53</v>
      </c>
      <c r="AC199" s="8">
        <v>0</v>
      </c>
      <c r="AD199" s="7">
        <v>0</v>
      </c>
      <c r="AE199" s="8">
        <v>0</v>
      </c>
      <c r="AF199" s="7">
        <v>0</v>
      </c>
    </row>
    <row r="200" spans="1:32" ht="15.75" customHeight="1" outlineLevel="3">
      <c r="A200" s="14" t="s">
        <v>172</v>
      </c>
      <c r="B200" s="6" t="s">
        <v>169</v>
      </c>
      <c r="C200" s="6" t="s">
        <v>173</v>
      </c>
      <c r="D200" s="6" t="s">
        <v>2</v>
      </c>
      <c r="E200" s="6"/>
      <c r="F200" s="6"/>
      <c r="G200" s="6"/>
      <c r="H200" s="6"/>
      <c r="I200" s="7">
        <v>0</v>
      </c>
      <c r="J200" s="27">
        <f>J201+J203+J205</f>
        <v>16935000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17026315.940000001</v>
      </c>
      <c r="AC200" s="8">
        <v>0</v>
      </c>
      <c r="AD200" s="7">
        <v>0</v>
      </c>
      <c r="AE200" s="8">
        <v>0</v>
      </c>
      <c r="AF200" s="7">
        <v>0</v>
      </c>
    </row>
    <row r="201" spans="1:32" ht="52.5" hidden="1" customHeight="1" outlineLevel="4">
      <c r="A201" s="14" t="s">
        <v>11</v>
      </c>
      <c r="B201" s="6" t="s">
        <v>169</v>
      </c>
      <c r="C201" s="6" t="s">
        <v>173</v>
      </c>
      <c r="D201" s="6" t="s">
        <v>12</v>
      </c>
      <c r="E201" s="6"/>
      <c r="F201" s="6"/>
      <c r="G201" s="6"/>
      <c r="H201" s="6"/>
      <c r="I201" s="7">
        <v>0</v>
      </c>
      <c r="J201" s="27">
        <f>J202</f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71746.48</v>
      </c>
      <c r="AC201" s="8">
        <v>0</v>
      </c>
      <c r="AD201" s="7">
        <v>0</v>
      </c>
      <c r="AE201" s="8">
        <v>0</v>
      </c>
      <c r="AF201" s="7">
        <v>0</v>
      </c>
    </row>
    <row r="202" spans="1:32" ht="19.5" hidden="1" customHeight="1" outlineLevel="5">
      <c r="A202" s="14" t="s">
        <v>102</v>
      </c>
      <c r="B202" s="6" t="s">
        <v>169</v>
      </c>
      <c r="C202" s="6" t="s">
        <v>173</v>
      </c>
      <c r="D202" s="6" t="s">
        <v>103</v>
      </c>
      <c r="E202" s="6"/>
      <c r="F202" s="6"/>
      <c r="G202" s="6"/>
      <c r="H202" s="6"/>
      <c r="I202" s="7">
        <v>0</v>
      </c>
      <c r="J202" s="27"/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71746.48</v>
      </c>
      <c r="AC202" s="8">
        <v>0</v>
      </c>
      <c r="AD202" s="7">
        <v>0</v>
      </c>
      <c r="AE202" s="8">
        <v>0</v>
      </c>
      <c r="AF202" s="7">
        <v>0</v>
      </c>
    </row>
    <row r="203" spans="1:32" ht="18" customHeight="1" outlineLevel="4" collapsed="1">
      <c r="A203" s="14" t="s">
        <v>21</v>
      </c>
      <c r="B203" s="6" t="s">
        <v>169</v>
      </c>
      <c r="C203" s="6" t="s">
        <v>173</v>
      </c>
      <c r="D203" s="6" t="s">
        <v>22</v>
      </c>
      <c r="E203" s="6"/>
      <c r="F203" s="6"/>
      <c r="G203" s="6"/>
      <c r="H203" s="6"/>
      <c r="I203" s="7">
        <v>0</v>
      </c>
      <c r="J203" s="27">
        <f>J204</f>
        <v>16935000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16170198.390000001</v>
      </c>
      <c r="AC203" s="8">
        <v>0</v>
      </c>
      <c r="AD203" s="7">
        <v>0</v>
      </c>
      <c r="AE203" s="8">
        <v>0</v>
      </c>
      <c r="AF203" s="7">
        <v>0</v>
      </c>
    </row>
    <row r="204" spans="1:32" ht="31.5" outlineLevel="5">
      <c r="A204" s="14" t="s">
        <v>23</v>
      </c>
      <c r="B204" s="6" t="s">
        <v>169</v>
      </c>
      <c r="C204" s="6" t="s">
        <v>173</v>
      </c>
      <c r="D204" s="6" t="s">
        <v>24</v>
      </c>
      <c r="E204" s="6"/>
      <c r="F204" s="6"/>
      <c r="G204" s="6"/>
      <c r="H204" s="6"/>
      <c r="I204" s="7">
        <v>0</v>
      </c>
      <c r="J204" s="27">
        <v>16935000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16170198.390000001</v>
      </c>
      <c r="AC204" s="8">
        <v>0</v>
      </c>
      <c r="AD204" s="7">
        <v>0</v>
      </c>
      <c r="AE204" s="8">
        <v>0</v>
      </c>
      <c r="AF204" s="7">
        <v>0</v>
      </c>
    </row>
    <row r="205" spans="1:32" ht="15.75" hidden="1" outlineLevel="4">
      <c r="A205" s="14" t="s">
        <v>31</v>
      </c>
      <c r="B205" s="6" t="s">
        <v>169</v>
      </c>
      <c r="C205" s="6" t="s">
        <v>173</v>
      </c>
      <c r="D205" s="6" t="s">
        <v>32</v>
      </c>
      <c r="E205" s="6"/>
      <c r="F205" s="6"/>
      <c r="G205" s="6"/>
      <c r="H205" s="6"/>
      <c r="I205" s="7">
        <v>0</v>
      </c>
      <c r="J205" s="27">
        <f>J206</f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784371.07</v>
      </c>
      <c r="AC205" s="8">
        <v>0</v>
      </c>
      <c r="AD205" s="7">
        <v>0</v>
      </c>
      <c r="AE205" s="8">
        <v>0</v>
      </c>
      <c r="AF205" s="7">
        <v>0</v>
      </c>
    </row>
    <row r="206" spans="1:32" ht="15.75" hidden="1" outlineLevel="5">
      <c r="A206" s="14" t="s">
        <v>33</v>
      </c>
      <c r="B206" s="6" t="s">
        <v>169</v>
      </c>
      <c r="C206" s="6" t="s">
        <v>173</v>
      </c>
      <c r="D206" s="6" t="s">
        <v>34</v>
      </c>
      <c r="E206" s="6"/>
      <c r="F206" s="6"/>
      <c r="G206" s="6"/>
      <c r="H206" s="6"/>
      <c r="I206" s="7">
        <v>0</v>
      </c>
      <c r="J206" s="27"/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784371.07</v>
      </c>
      <c r="AC206" s="8">
        <v>0</v>
      </c>
      <c r="AD206" s="7">
        <v>0</v>
      </c>
      <c r="AE206" s="8">
        <v>0</v>
      </c>
      <c r="AF206" s="7">
        <v>0</v>
      </c>
    </row>
    <row r="207" spans="1:32" ht="17.25" customHeight="1" outlineLevel="3" collapsed="1">
      <c r="A207" s="14" t="s">
        <v>436</v>
      </c>
      <c r="B207" s="6" t="s">
        <v>169</v>
      </c>
      <c r="C207" s="6" t="s">
        <v>174</v>
      </c>
      <c r="D207" s="6"/>
      <c r="E207" s="6"/>
      <c r="F207" s="6"/>
      <c r="G207" s="6"/>
      <c r="H207" s="6"/>
      <c r="I207" s="7">
        <v>0</v>
      </c>
      <c r="J207" s="27">
        <f>J208+J210+J212</f>
        <v>9473000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8356605.54</v>
      </c>
      <c r="AC207" s="8">
        <v>0</v>
      </c>
      <c r="AD207" s="7">
        <v>0</v>
      </c>
      <c r="AE207" s="8">
        <v>0</v>
      </c>
      <c r="AF207" s="7">
        <v>0</v>
      </c>
    </row>
    <row r="208" spans="1:32" ht="51" hidden="1" customHeight="1" outlineLevel="4">
      <c r="A208" s="14" t="s">
        <v>11</v>
      </c>
      <c r="B208" s="6" t="s">
        <v>169</v>
      </c>
      <c r="C208" s="6" t="s">
        <v>174</v>
      </c>
      <c r="D208" s="6" t="s">
        <v>12</v>
      </c>
      <c r="E208" s="6"/>
      <c r="F208" s="6"/>
      <c r="G208" s="6"/>
      <c r="H208" s="6"/>
      <c r="I208" s="7">
        <v>0</v>
      </c>
      <c r="J208" s="27">
        <f>J209</f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421983</v>
      </c>
      <c r="AC208" s="8">
        <v>0</v>
      </c>
      <c r="AD208" s="7">
        <v>0</v>
      </c>
      <c r="AE208" s="8">
        <v>0</v>
      </c>
      <c r="AF208" s="7">
        <v>0</v>
      </c>
    </row>
    <row r="209" spans="1:32" ht="21" hidden="1" customHeight="1" outlineLevel="5">
      <c r="A209" s="14" t="s">
        <v>102</v>
      </c>
      <c r="B209" s="6" t="s">
        <v>169</v>
      </c>
      <c r="C209" s="6" t="s">
        <v>174</v>
      </c>
      <c r="D209" s="6" t="s">
        <v>103</v>
      </c>
      <c r="E209" s="6"/>
      <c r="F209" s="6"/>
      <c r="G209" s="6"/>
      <c r="H209" s="6"/>
      <c r="I209" s="7">
        <v>0</v>
      </c>
      <c r="J209" s="27"/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421983</v>
      </c>
      <c r="AC209" s="8">
        <v>0</v>
      </c>
      <c r="AD209" s="7">
        <v>0</v>
      </c>
      <c r="AE209" s="8">
        <v>0</v>
      </c>
      <c r="AF209" s="7">
        <v>0</v>
      </c>
    </row>
    <row r="210" spans="1:32" ht="15.75" customHeight="1" outlineLevel="4" collapsed="1">
      <c r="A210" s="14" t="s">
        <v>21</v>
      </c>
      <c r="B210" s="6" t="s">
        <v>169</v>
      </c>
      <c r="C210" s="6" t="s">
        <v>174</v>
      </c>
      <c r="D210" s="6" t="s">
        <v>22</v>
      </c>
      <c r="E210" s="6"/>
      <c r="F210" s="6"/>
      <c r="G210" s="6"/>
      <c r="H210" s="6"/>
      <c r="I210" s="7">
        <v>0</v>
      </c>
      <c r="J210" s="27">
        <f>J211</f>
        <v>9473000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7923622.54</v>
      </c>
      <c r="AC210" s="8">
        <v>0</v>
      </c>
      <c r="AD210" s="7">
        <v>0</v>
      </c>
      <c r="AE210" s="8">
        <v>0</v>
      </c>
      <c r="AF210" s="7">
        <v>0</v>
      </c>
    </row>
    <row r="211" spans="1:32" ht="31.5" outlineLevel="5">
      <c r="A211" s="14" t="s">
        <v>23</v>
      </c>
      <c r="B211" s="6" t="s">
        <v>169</v>
      </c>
      <c r="C211" s="6" t="s">
        <v>174</v>
      </c>
      <c r="D211" s="6" t="s">
        <v>24</v>
      </c>
      <c r="E211" s="6"/>
      <c r="F211" s="6"/>
      <c r="G211" s="6"/>
      <c r="H211" s="6"/>
      <c r="I211" s="7">
        <v>0</v>
      </c>
      <c r="J211" s="27">
        <v>9473000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7923622.54</v>
      </c>
      <c r="AC211" s="8">
        <v>0</v>
      </c>
      <c r="AD211" s="7">
        <v>0</v>
      </c>
      <c r="AE211" s="8">
        <v>0</v>
      </c>
      <c r="AF211" s="7">
        <v>0</v>
      </c>
    </row>
    <row r="212" spans="1:32" ht="15.75" hidden="1" outlineLevel="4">
      <c r="A212" s="14" t="s">
        <v>31</v>
      </c>
      <c r="B212" s="6" t="s">
        <v>169</v>
      </c>
      <c r="C212" s="6" t="s">
        <v>174</v>
      </c>
      <c r="D212" s="6" t="s">
        <v>32</v>
      </c>
      <c r="E212" s="6"/>
      <c r="F212" s="6"/>
      <c r="G212" s="6"/>
      <c r="H212" s="6"/>
      <c r="I212" s="7">
        <v>0</v>
      </c>
      <c r="J212" s="27">
        <f>J213</f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11000</v>
      </c>
      <c r="AC212" s="8">
        <v>0</v>
      </c>
      <c r="AD212" s="7">
        <v>0</v>
      </c>
      <c r="AE212" s="8">
        <v>0</v>
      </c>
      <c r="AF212" s="7">
        <v>0</v>
      </c>
    </row>
    <row r="213" spans="1:32" ht="15.75" hidden="1" outlineLevel="5">
      <c r="A213" s="14" t="s">
        <v>33</v>
      </c>
      <c r="B213" s="6" t="s">
        <v>169</v>
      </c>
      <c r="C213" s="6" t="s">
        <v>174</v>
      </c>
      <c r="D213" s="6" t="s">
        <v>34</v>
      </c>
      <c r="E213" s="6"/>
      <c r="F213" s="6"/>
      <c r="G213" s="6"/>
      <c r="H213" s="6"/>
      <c r="I213" s="7">
        <v>0</v>
      </c>
      <c r="J213" s="27"/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11000</v>
      </c>
      <c r="AC213" s="8">
        <v>0</v>
      </c>
      <c r="AD213" s="7">
        <v>0</v>
      </c>
      <c r="AE213" s="8">
        <v>0</v>
      </c>
      <c r="AF213" s="7">
        <v>0</v>
      </c>
    </row>
    <row r="214" spans="1:32" ht="16.5" customHeight="1" outlineLevel="3" collapsed="1">
      <c r="A214" s="14" t="s">
        <v>175</v>
      </c>
      <c r="B214" s="6" t="s">
        <v>169</v>
      </c>
      <c r="C214" s="6" t="s">
        <v>176</v>
      </c>
      <c r="D214" s="6"/>
      <c r="E214" s="6"/>
      <c r="F214" s="6"/>
      <c r="G214" s="6"/>
      <c r="H214" s="6"/>
      <c r="I214" s="7">
        <v>0</v>
      </c>
      <c r="J214" s="27">
        <f>J215</f>
        <v>29652247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25782391.760000002</v>
      </c>
      <c r="AC214" s="8">
        <v>0</v>
      </c>
      <c r="AD214" s="7">
        <v>0</v>
      </c>
      <c r="AE214" s="8">
        <v>0</v>
      </c>
      <c r="AF214" s="7">
        <v>0</v>
      </c>
    </row>
    <row r="215" spans="1:32" ht="17.25" customHeight="1" outlineLevel="4">
      <c r="A215" s="14" t="s">
        <v>21</v>
      </c>
      <c r="B215" s="6" t="s">
        <v>169</v>
      </c>
      <c r="C215" s="6" t="s">
        <v>176</v>
      </c>
      <c r="D215" s="6" t="s">
        <v>22</v>
      </c>
      <c r="E215" s="6"/>
      <c r="F215" s="6"/>
      <c r="G215" s="6"/>
      <c r="H215" s="6"/>
      <c r="I215" s="7">
        <v>0</v>
      </c>
      <c r="J215" s="27">
        <f>J216</f>
        <v>29652247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25782391.760000002</v>
      </c>
      <c r="AC215" s="8">
        <v>0</v>
      </c>
      <c r="AD215" s="7">
        <v>0</v>
      </c>
      <c r="AE215" s="8">
        <v>0</v>
      </c>
      <c r="AF215" s="7">
        <v>0</v>
      </c>
    </row>
    <row r="216" spans="1:32" ht="31.5" outlineLevel="5">
      <c r="A216" s="14" t="s">
        <v>23</v>
      </c>
      <c r="B216" s="6" t="s">
        <v>169</v>
      </c>
      <c r="C216" s="6" t="s">
        <v>176</v>
      </c>
      <c r="D216" s="6" t="s">
        <v>24</v>
      </c>
      <c r="E216" s="6"/>
      <c r="F216" s="6"/>
      <c r="G216" s="6"/>
      <c r="H216" s="6"/>
      <c r="I216" s="7">
        <v>0</v>
      </c>
      <c r="J216" s="27">
        <v>29652247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25782391.760000002</v>
      </c>
      <c r="AC216" s="8">
        <v>0</v>
      </c>
      <c r="AD216" s="7">
        <v>0</v>
      </c>
      <c r="AE216" s="8">
        <v>0</v>
      </c>
      <c r="AF216" s="7">
        <v>0</v>
      </c>
    </row>
    <row r="217" spans="1:32" ht="49.5" customHeight="1" outlineLevel="3">
      <c r="A217" s="14" t="s">
        <v>177</v>
      </c>
      <c r="B217" s="6" t="s">
        <v>169</v>
      </c>
      <c r="C217" s="6" t="s">
        <v>178</v>
      </c>
      <c r="D217" s="6"/>
      <c r="E217" s="6"/>
      <c r="F217" s="6"/>
      <c r="G217" s="6"/>
      <c r="H217" s="6"/>
      <c r="I217" s="7">
        <v>0</v>
      </c>
      <c r="J217" s="27">
        <f>J218+J220</f>
        <v>120870541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118015967.29000001</v>
      </c>
      <c r="AC217" s="8">
        <v>0</v>
      </c>
      <c r="AD217" s="7">
        <v>0</v>
      </c>
      <c r="AE217" s="8">
        <v>0</v>
      </c>
      <c r="AF217" s="7">
        <v>0</v>
      </c>
    </row>
    <row r="218" spans="1:32" ht="48.75" customHeight="1" outlineLevel="4">
      <c r="A218" s="14" t="s">
        <v>11</v>
      </c>
      <c r="B218" s="6" t="s">
        <v>169</v>
      </c>
      <c r="C218" s="6" t="s">
        <v>178</v>
      </c>
      <c r="D218" s="6" t="s">
        <v>12</v>
      </c>
      <c r="E218" s="6"/>
      <c r="F218" s="6"/>
      <c r="G218" s="6"/>
      <c r="H218" s="6"/>
      <c r="I218" s="7">
        <v>0</v>
      </c>
      <c r="J218" s="27">
        <f>J219</f>
        <v>119643616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112239272.56999999</v>
      </c>
      <c r="AC218" s="8">
        <v>0</v>
      </c>
      <c r="AD218" s="7">
        <v>0</v>
      </c>
      <c r="AE218" s="8">
        <v>0</v>
      </c>
      <c r="AF218" s="7">
        <v>0</v>
      </c>
    </row>
    <row r="219" spans="1:32" ht="18" customHeight="1" outlineLevel="5">
      <c r="A219" s="14" t="s">
        <v>102</v>
      </c>
      <c r="B219" s="6" t="s">
        <v>169</v>
      </c>
      <c r="C219" s="6" t="s">
        <v>178</v>
      </c>
      <c r="D219" s="6" t="s">
        <v>103</v>
      </c>
      <c r="E219" s="6"/>
      <c r="F219" s="6"/>
      <c r="G219" s="6"/>
      <c r="H219" s="6"/>
      <c r="I219" s="7">
        <v>0</v>
      </c>
      <c r="J219" s="27">
        <v>119643616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112239272.56999999</v>
      </c>
      <c r="AC219" s="8">
        <v>0</v>
      </c>
      <c r="AD219" s="7">
        <v>0</v>
      </c>
      <c r="AE219" s="8">
        <v>0</v>
      </c>
      <c r="AF219" s="7">
        <v>0</v>
      </c>
    </row>
    <row r="220" spans="1:32" ht="20.25" customHeight="1" outlineLevel="4">
      <c r="A220" s="14" t="s">
        <v>21</v>
      </c>
      <c r="B220" s="6" t="s">
        <v>169</v>
      </c>
      <c r="C220" s="6" t="s">
        <v>178</v>
      </c>
      <c r="D220" s="6" t="s">
        <v>22</v>
      </c>
      <c r="E220" s="6"/>
      <c r="F220" s="6"/>
      <c r="G220" s="6"/>
      <c r="H220" s="6"/>
      <c r="I220" s="7">
        <v>0</v>
      </c>
      <c r="J220" s="27">
        <f>J221</f>
        <v>1226925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5776694.7199999997</v>
      </c>
      <c r="AC220" s="8">
        <v>0</v>
      </c>
      <c r="AD220" s="7">
        <v>0</v>
      </c>
      <c r="AE220" s="8">
        <v>0</v>
      </c>
      <c r="AF220" s="7">
        <v>0</v>
      </c>
    </row>
    <row r="221" spans="1:32" ht="31.5" outlineLevel="5">
      <c r="A221" s="14" t="s">
        <v>23</v>
      </c>
      <c r="B221" s="6" t="s">
        <v>169</v>
      </c>
      <c r="C221" s="6" t="s">
        <v>178</v>
      </c>
      <c r="D221" s="6" t="s">
        <v>24</v>
      </c>
      <c r="E221" s="6"/>
      <c r="F221" s="6"/>
      <c r="G221" s="6"/>
      <c r="H221" s="6"/>
      <c r="I221" s="7">
        <v>0</v>
      </c>
      <c r="J221" s="27">
        <v>1226925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5776694.7199999997</v>
      </c>
      <c r="AC221" s="8">
        <v>0</v>
      </c>
      <c r="AD221" s="7">
        <v>0</v>
      </c>
      <c r="AE221" s="8">
        <v>0</v>
      </c>
      <c r="AF221" s="7">
        <v>0</v>
      </c>
    </row>
    <row r="222" spans="1:32" ht="15.75" hidden="1" outlineLevel="3">
      <c r="A222" s="14" t="s">
        <v>179</v>
      </c>
      <c r="B222" s="6" t="s">
        <v>169</v>
      </c>
      <c r="C222" s="6" t="s">
        <v>180</v>
      </c>
      <c r="D222" s="6"/>
      <c r="E222" s="6"/>
      <c r="F222" s="6"/>
      <c r="G222" s="6"/>
      <c r="H222" s="6"/>
      <c r="I222" s="7">
        <v>0</v>
      </c>
      <c r="J222" s="27">
        <f>J223</f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682815</v>
      </c>
      <c r="AC222" s="8">
        <v>0</v>
      </c>
      <c r="AD222" s="7">
        <v>0</v>
      </c>
      <c r="AE222" s="8">
        <v>0</v>
      </c>
      <c r="AF222" s="7">
        <v>0</v>
      </c>
    </row>
    <row r="223" spans="1:32" ht="15.75" hidden="1" outlineLevel="4">
      <c r="A223" s="14" t="s">
        <v>21</v>
      </c>
      <c r="B223" s="6" t="s">
        <v>169</v>
      </c>
      <c r="C223" s="6" t="s">
        <v>180</v>
      </c>
      <c r="D223" s="6" t="s">
        <v>22</v>
      </c>
      <c r="E223" s="6"/>
      <c r="F223" s="6"/>
      <c r="G223" s="6"/>
      <c r="H223" s="6"/>
      <c r="I223" s="7">
        <v>0</v>
      </c>
      <c r="J223" s="27">
        <f>J224</f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682815</v>
      </c>
      <c r="AC223" s="8">
        <v>0</v>
      </c>
      <c r="AD223" s="7">
        <v>0</v>
      </c>
      <c r="AE223" s="8">
        <v>0</v>
      </c>
      <c r="AF223" s="7">
        <v>0</v>
      </c>
    </row>
    <row r="224" spans="1:32" ht="31.5" hidden="1" outlineLevel="5">
      <c r="A224" s="14" t="s">
        <v>23</v>
      </c>
      <c r="B224" s="6" t="s">
        <v>169</v>
      </c>
      <c r="C224" s="6" t="s">
        <v>180</v>
      </c>
      <c r="D224" s="6" t="s">
        <v>24</v>
      </c>
      <c r="E224" s="6"/>
      <c r="F224" s="6"/>
      <c r="G224" s="6"/>
      <c r="H224" s="6"/>
      <c r="I224" s="7">
        <v>0</v>
      </c>
      <c r="J224" s="27"/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682815</v>
      </c>
      <c r="AC224" s="8">
        <v>0</v>
      </c>
      <c r="AD224" s="7">
        <v>0</v>
      </c>
      <c r="AE224" s="8">
        <v>0</v>
      </c>
      <c r="AF224" s="7">
        <v>0</v>
      </c>
    </row>
    <row r="225" spans="1:32" ht="39" hidden="1" customHeight="1" outlineLevel="2" collapsed="1">
      <c r="A225" s="14" t="s">
        <v>7</v>
      </c>
      <c r="B225" s="6" t="s">
        <v>169</v>
      </c>
      <c r="C225" s="6" t="s">
        <v>8</v>
      </c>
      <c r="D225" s="6"/>
      <c r="E225" s="6"/>
      <c r="F225" s="6"/>
      <c r="G225" s="6"/>
      <c r="H225" s="6"/>
      <c r="I225" s="7">
        <v>0</v>
      </c>
      <c r="J225" s="27">
        <f>J226</f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680000</v>
      </c>
      <c r="AC225" s="8">
        <v>0</v>
      </c>
      <c r="AD225" s="7">
        <v>0</v>
      </c>
      <c r="AE225" s="8">
        <v>0</v>
      </c>
      <c r="AF225" s="7">
        <v>0</v>
      </c>
    </row>
    <row r="226" spans="1:32" ht="31.5" hidden="1" outlineLevel="3">
      <c r="A226" s="14" t="s">
        <v>181</v>
      </c>
      <c r="B226" s="6" t="s">
        <v>169</v>
      </c>
      <c r="C226" s="6" t="s">
        <v>182</v>
      </c>
      <c r="D226" s="6" t="s">
        <v>2</v>
      </c>
      <c r="E226" s="6"/>
      <c r="F226" s="6"/>
      <c r="G226" s="6"/>
      <c r="H226" s="6"/>
      <c r="I226" s="7">
        <v>0</v>
      </c>
      <c r="J226" s="27">
        <f>J227</f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680000</v>
      </c>
      <c r="AC226" s="8">
        <v>0</v>
      </c>
      <c r="AD226" s="7">
        <v>0</v>
      </c>
      <c r="AE226" s="8">
        <v>0</v>
      </c>
      <c r="AF226" s="7">
        <v>0</v>
      </c>
    </row>
    <row r="227" spans="1:32" ht="21.75" hidden="1" customHeight="1" outlineLevel="4">
      <c r="A227" s="14" t="s">
        <v>21</v>
      </c>
      <c r="B227" s="6" t="s">
        <v>169</v>
      </c>
      <c r="C227" s="6" t="s">
        <v>182</v>
      </c>
      <c r="D227" s="6" t="s">
        <v>22</v>
      </c>
      <c r="E227" s="6"/>
      <c r="F227" s="6"/>
      <c r="G227" s="6"/>
      <c r="H227" s="6"/>
      <c r="I227" s="7">
        <v>0</v>
      </c>
      <c r="J227" s="27">
        <f>J228</f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680000</v>
      </c>
      <c r="AC227" s="8">
        <v>0</v>
      </c>
      <c r="AD227" s="7">
        <v>0</v>
      </c>
      <c r="AE227" s="8">
        <v>0</v>
      </c>
      <c r="AF227" s="7">
        <v>0</v>
      </c>
    </row>
    <row r="228" spans="1:32" ht="31.5" hidden="1" outlineLevel="5">
      <c r="A228" s="14" t="s">
        <v>23</v>
      </c>
      <c r="B228" s="6" t="s">
        <v>169</v>
      </c>
      <c r="C228" s="6" t="s">
        <v>182</v>
      </c>
      <c r="D228" s="6" t="s">
        <v>24</v>
      </c>
      <c r="E228" s="6"/>
      <c r="F228" s="6"/>
      <c r="G228" s="6"/>
      <c r="H228" s="6"/>
      <c r="I228" s="7">
        <v>0</v>
      </c>
      <c r="J228" s="27"/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680000</v>
      </c>
      <c r="AC228" s="8">
        <v>0</v>
      </c>
      <c r="AD228" s="7">
        <v>0</v>
      </c>
      <c r="AE228" s="8">
        <v>0</v>
      </c>
      <c r="AF228" s="7">
        <v>0</v>
      </c>
    </row>
    <row r="229" spans="1:32" ht="15.75" outlineLevel="1" collapsed="1">
      <c r="A229" s="13" t="s">
        <v>183</v>
      </c>
      <c r="B229" s="16" t="s">
        <v>184</v>
      </c>
      <c r="C229" s="6"/>
      <c r="D229" s="6"/>
      <c r="E229" s="6"/>
      <c r="F229" s="6"/>
      <c r="G229" s="6"/>
      <c r="H229" s="6"/>
      <c r="I229" s="7">
        <v>0</v>
      </c>
      <c r="J229" s="27">
        <f>J230+J285+J291+J307+J323+J326+J332</f>
        <v>297082260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317759029.56</v>
      </c>
      <c r="AC229" s="8">
        <v>0</v>
      </c>
      <c r="AD229" s="7">
        <v>0</v>
      </c>
      <c r="AE229" s="8">
        <v>0</v>
      </c>
      <c r="AF229" s="7">
        <v>0</v>
      </c>
    </row>
    <row r="230" spans="1:32" ht="18" customHeight="1" outlineLevel="2">
      <c r="A230" s="14" t="s">
        <v>170</v>
      </c>
      <c r="B230" s="6" t="s">
        <v>184</v>
      </c>
      <c r="C230" s="6" t="s">
        <v>171</v>
      </c>
      <c r="D230" s="6"/>
      <c r="E230" s="6"/>
      <c r="F230" s="6"/>
      <c r="G230" s="6"/>
      <c r="H230" s="6"/>
      <c r="I230" s="7">
        <v>0</v>
      </c>
      <c r="J230" s="27">
        <f>J231+J236+J239+J246+J249+J256+J259+J270+J273+J276+J279+J282</f>
        <v>254198260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272054947.38999999</v>
      </c>
      <c r="AC230" s="8">
        <v>0</v>
      </c>
      <c r="AD230" s="7">
        <v>0</v>
      </c>
      <c r="AE230" s="8">
        <v>0</v>
      </c>
      <c r="AF230" s="7">
        <v>0</v>
      </c>
    </row>
    <row r="231" spans="1:32" ht="15.75" hidden="1" outlineLevel="3">
      <c r="A231" s="14" t="s">
        <v>436</v>
      </c>
      <c r="B231" s="6" t="s">
        <v>184</v>
      </c>
      <c r="C231" s="6" t="s">
        <v>174</v>
      </c>
      <c r="D231" s="6" t="s">
        <v>2</v>
      </c>
      <c r="E231" s="6"/>
      <c r="F231" s="6"/>
      <c r="G231" s="6"/>
      <c r="H231" s="6"/>
      <c r="I231" s="7">
        <v>0</v>
      </c>
      <c r="J231" s="27">
        <f>J232+J234</f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257109.48</v>
      </c>
      <c r="AC231" s="8">
        <v>0</v>
      </c>
      <c r="AD231" s="7">
        <v>0</v>
      </c>
      <c r="AE231" s="8">
        <v>0</v>
      </c>
      <c r="AF231" s="7">
        <v>0</v>
      </c>
    </row>
    <row r="232" spans="1:32" ht="51.75" hidden="1" customHeight="1" outlineLevel="4">
      <c r="A232" s="14" t="s">
        <v>11</v>
      </c>
      <c r="B232" s="6" t="s">
        <v>184</v>
      </c>
      <c r="C232" s="6" t="s">
        <v>174</v>
      </c>
      <c r="D232" s="6" t="s">
        <v>12</v>
      </c>
      <c r="E232" s="6"/>
      <c r="F232" s="6"/>
      <c r="G232" s="6"/>
      <c r="H232" s="6"/>
      <c r="I232" s="7">
        <v>0</v>
      </c>
      <c r="J232" s="27">
        <f>J233</f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4500</v>
      </c>
      <c r="AC232" s="8">
        <v>0</v>
      </c>
      <c r="AD232" s="7">
        <v>0</v>
      </c>
      <c r="AE232" s="8">
        <v>0</v>
      </c>
      <c r="AF232" s="7">
        <v>0</v>
      </c>
    </row>
    <row r="233" spans="1:32" ht="15.75" hidden="1" outlineLevel="5">
      <c r="A233" s="14" t="s">
        <v>102</v>
      </c>
      <c r="B233" s="6" t="s">
        <v>184</v>
      </c>
      <c r="C233" s="6" t="s">
        <v>174</v>
      </c>
      <c r="D233" s="6" t="s">
        <v>103</v>
      </c>
      <c r="E233" s="6"/>
      <c r="F233" s="6"/>
      <c r="G233" s="6"/>
      <c r="H233" s="6"/>
      <c r="I233" s="7">
        <v>0</v>
      </c>
      <c r="J233" s="27"/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4500</v>
      </c>
      <c r="AC233" s="8">
        <v>0</v>
      </c>
      <c r="AD233" s="7">
        <v>0</v>
      </c>
      <c r="AE233" s="8">
        <v>0</v>
      </c>
      <c r="AF233" s="7">
        <v>0</v>
      </c>
    </row>
    <row r="234" spans="1:32" ht="15.75" hidden="1" outlineLevel="4">
      <c r="A234" s="14" t="s">
        <v>21</v>
      </c>
      <c r="B234" s="6" t="s">
        <v>184</v>
      </c>
      <c r="C234" s="6" t="s">
        <v>174</v>
      </c>
      <c r="D234" s="6" t="s">
        <v>22</v>
      </c>
      <c r="E234" s="6"/>
      <c r="F234" s="6"/>
      <c r="G234" s="6"/>
      <c r="H234" s="6"/>
      <c r="I234" s="7">
        <v>0</v>
      </c>
      <c r="J234" s="27">
        <f>J235</f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252609.48</v>
      </c>
      <c r="AC234" s="8">
        <v>0</v>
      </c>
      <c r="AD234" s="7">
        <v>0</v>
      </c>
      <c r="AE234" s="8">
        <v>0</v>
      </c>
      <c r="AF234" s="7">
        <v>0</v>
      </c>
    </row>
    <row r="235" spans="1:32" ht="31.5" hidden="1" outlineLevel="5">
      <c r="A235" s="14" t="s">
        <v>23</v>
      </c>
      <c r="B235" s="6" t="s">
        <v>184</v>
      </c>
      <c r="C235" s="6" t="s">
        <v>174</v>
      </c>
      <c r="D235" s="6" t="s">
        <v>24</v>
      </c>
      <c r="E235" s="6"/>
      <c r="F235" s="6"/>
      <c r="G235" s="6"/>
      <c r="H235" s="6"/>
      <c r="I235" s="7">
        <v>0</v>
      </c>
      <c r="J235" s="27"/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252609.48</v>
      </c>
      <c r="AC235" s="8">
        <v>0</v>
      </c>
      <c r="AD235" s="7">
        <v>0</v>
      </c>
      <c r="AE235" s="8">
        <v>0</v>
      </c>
      <c r="AF235" s="7">
        <v>0</v>
      </c>
    </row>
    <row r="236" spans="1:32" ht="15.75" hidden="1" outlineLevel="3" collapsed="1">
      <c r="A236" s="14" t="s">
        <v>175</v>
      </c>
      <c r="B236" s="6" t="s">
        <v>184</v>
      </c>
      <c r="C236" s="6" t="s">
        <v>176</v>
      </c>
      <c r="D236" s="6"/>
      <c r="E236" s="6"/>
      <c r="F236" s="6"/>
      <c r="G236" s="6"/>
      <c r="H236" s="6"/>
      <c r="I236" s="7">
        <v>0</v>
      </c>
      <c r="J236" s="27">
        <f>J237</f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528789.06000000006</v>
      </c>
      <c r="AC236" s="8">
        <v>0</v>
      </c>
      <c r="AD236" s="7">
        <v>0</v>
      </c>
      <c r="AE236" s="8">
        <v>0</v>
      </c>
      <c r="AF236" s="7">
        <v>0</v>
      </c>
    </row>
    <row r="237" spans="1:32" ht="15.75" hidden="1" outlineLevel="4">
      <c r="A237" s="14" t="s">
        <v>21</v>
      </c>
      <c r="B237" s="6" t="s">
        <v>184</v>
      </c>
      <c r="C237" s="6" t="s">
        <v>176</v>
      </c>
      <c r="D237" s="6" t="s">
        <v>22</v>
      </c>
      <c r="E237" s="6"/>
      <c r="F237" s="6"/>
      <c r="G237" s="6"/>
      <c r="H237" s="6"/>
      <c r="I237" s="7">
        <v>0</v>
      </c>
      <c r="J237" s="27">
        <f>J238</f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528789.06000000006</v>
      </c>
      <c r="AC237" s="8">
        <v>0</v>
      </c>
      <c r="AD237" s="7">
        <v>0</v>
      </c>
      <c r="AE237" s="8">
        <v>0</v>
      </c>
      <c r="AF237" s="7">
        <v>0</v>
      </c>
    </row>
    <row r="238" spans="1:32" ht="31.5" hidden="1" outlineLevel="5">
      <c r="A238" s="14" t="s">
        <v>23</v>
      </c>
      <c r="B238" s="6" t="s">
        <v>184</v>
      </c>
      <c r="C238" s="6" t="s">
        <v>176</v>
      </c>
      <c r="D238" s="6" t="s">
        <v>24</v>
      </c>
      <c r="E238" s="6"/>
      <c r="F238" s="6"/>
      <c r="G238" s="6"/>
      <c r="H238" s="6"/>
      <c r="I238" s="7">
        <v>0</v>
      </c>
      <c r="J238" s="27"/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528789.06000000006</v>
      </c>
      <c r="AC238" s="8">
        <v>0</v>
      </c>
      <c r="AD238" s="7">
        <v>0</v>
      </c>
      <c r="AE238" s="8">
        <v>0</v>
      </c>
      <c r="AF238" s="7">
        <v>0</v>
      </c>
    </row>
    <row r="239" spans="1:32" ht="15.75" outlineLevel="3" collapsed="1">
      <c r="A239" s="14" t="s">
        <v>185</v>
      </c>
      <c r="B239" s="6" t="s">
        <v>184</v>
      </c>
      <c r="C239" s="6" t="s">
        <v>186</v>
      </c>
      <c r="D239" s="6"/>
      <c r="E239" s="6"/>
      <c r="F239" s="6"/>
      <c r="G239" s="6"/>
      <c r="H239" s="6"/>
      <c r="I239" s="7">
        <v>0</v>
      </c>
      <c r="J239" s="27">
        <f>J240+J242+J244</f>
        <v>25328000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23880772.149999999</v>
      </c>
      <c r="AC239" s="8">
        <v>0</v>
      </c>
      <c r="AD239" s="7">
        <v>0</v>
      </c>
      <c r="AE239" s="8">
        <v>0</v>
      </c>
      <c r="AF239" s="7">
        <v>0</v>
      </c>
    </row>
    <row r="240" spans="1:32" ht="51.75" hidden="1" customHeight="1" outlineLevel="4">
      <c r="A240" s="14" t="s">
        <v>11</v>
      </c>
      <c r="B240" s="6" t="s">
        <v>184</v>
      </c>
      <c r="C240" s="6" t="s">
        <v>186</v>
      </c>
      <c r="D240" s="6" t="s">
        <v>12</v>
      </c>
      <c r="E240" s="6"/>
      <c r="F240" s="6"/>
      <c r="G240" s="6"/>
      <c r="H240" s="6"/>
      <c r="I240" s="7">
        <v>0</v>
      </c>
      <c r="J240" s="27">
        <f>J241</f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1040785.99</v>
      </c>
      <c r="AC240" s="8">
        <v>0</v>
      </c>
      <c r="AD240" s="7">
        <v>0</v>
      </c>
      <c r="AE240" s="8">
        <v>0</v>
      </c>
      <c r="AF240" s="7">
        <v>0</v>
      </c>
    </row>
    <row r="241" spans="1:32" ht="15.75" hidden="1" outlineLevel="5">
      <c r="A241" s="14" t="s">
        <v>102</v>
      </c>
      <c r="B241" s="6" t="s">
        <v>184</v>
      </c>
      <c r="C241" s="6" t="s">
        <v>186</v>
      </c>
      <c r="D241" s="6" t="s">
        <v>103</v>
      </c>
      <c r="E241" s="6"/>
      <c r="F241" s="6"/>
      <c r="G241" s="6"/>
      <c r="H241" s="6"/>
      <c r="I241" s="7">
        <v>0</v>
      </c>
      <c r="J241" s="27"/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1040785.99</v>
      </c>
      <c r="AC241" s="8">
        <v>0</v>
      </c>
      <c r="AD241" s="7">
        <v>0</v>
      </c>
      <c r="AE241" s="8">
        <v>0</v>
      </c>
      <c r="AF241" s="7">
        <v>0</v>
      </c>
    </row>
    <row r="242" spans="1:32" ht="15.75" outlineLevel="4" collapsed="1">
      <c r="A242" s="14" t="s">
        <v>21</v>
      </c>
      <c r="B242" s="6" t="s">
        <v>184</v>
      </c>
      <c r="C242" s="6" t="s">
        <v>186</v>
      </c>
      <c r="D242" s="6" t="s">
        <v>22</v>
      </c>
      <c r="E242" s="6"/>
      <c r="F242" s="6"/>
      <c r="G242" s="6"/>
      <c r="H242" s="6"/>
      <c r="I242" s="7">
        <v>0</v>
      </c>
      <c r="J242" s="27">
        <f>J243</f>
        <v>25328000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21400612.899999999</v>
      </c>
      <c r="AC242" s="8">
        <v>0</v>
      </c>
      <c r="AD242" s="7">
        <v>0</v>
      </c>
      <c r="AE242" s="8">
        <v>0</v>
      </c>
      <c r="AF242" s="7">
        <v>0</v>
      </c>
    </row>
    <row r="243" spans="1:32" ht="31.5" outlineLevel="5">
      <c r="A243" s="14" t="s">
        <v>23</v>
      </c>
      <c r="B243" s="6" t="s">
        <v>184</v>
      </c>
      <c r="C243" s="6" t="s">
        <v>186</v>
      </c>
      <c r="D243" s="6" t="s">
        <v>24</v>
      </c>
      <c r="E243" s="6"/>
      <c r="F243" s="6"/>
      <c r="G243" s="6"/>
      <c r="H243" s="6"/>
      <c r="I243" s="7">
        <v>0</v>
      </c>
      <c r="J243" s="27">
        <v>25328000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21400612.899999999</v>
      </c>
      <c r="AC243" s="8">
        <v>0</v>
      </c>
      <c r="AD243" s="7">
        <v>0</v>
      </c>
      <c r="AE243" s="8">
        <v>0</v>
      </c>
      <c r="AF243" s="7">
        <v>0</v>
      </c>
    </row>
    <row r="244" spans="1:32" ht="15.75" hidden="1" outlineLevel="4">
      <c r="A244" s="14" t="s">
        <v>31</v>
      </c>
      <c r="B244" s="6" t="s">
        <v>184</v>
      </c>
      <c r="C244" s="6" t="s">
        <v>186</v>
      </c>
      <c r="D244" s="6" t="s">
        <v>32</v>
      </c>
      <c r="E244" s="6"/>
      <c r="F244" s="6"/>
      <c r="G244" s="6"/>
      <c r="H244" s="6"/>
      <c r="I244" s="7">
        <v>0</v>
      </c>
      <c r="J244" s="27">
        <f>J245</f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1439373.26</v>
      </c>
      <c r="AC244" s="8">
        <v>0</v>
      </c>
      <c r="AD244" s="7">
        <v>0</v>
      </c>
      <c r="AE244" s="8">
        <v>0</v>
      </c>
      <c r="AF244" s="7">
        <v>0</v>
      </c>
    </row>
    <row r="245" spans="1:32" ht="15.75" hidden="1" outlineLevel="5">
      <c r="A245" s="14" t="s">
        <v>33</v>
      </c>
      <c r="B245" s="6" t="s">
        <v>184</v>
      </c>
      <c r="C245" s="6" t="s">
        <v>186</v>
      </c>
      <c r="D245" s="6" t="s">
        <v>34</v>
      </c>
      <c r="E245" s="6"/>
      <c r="F245" s="6"/>
      <c r="G245" s="6"/>
      <c r="H245" s="6"/>
      <c r="I245" s="7">
        <v>0</v>
      </c>
      <c r="J245" s="27"/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1439373.26</v>
      </c>
      <c r="AC245" s="8">
        <v>0</v>
      </c>
      <c r="AD245" s="7">
        <v>0</v>
      </c>
      <c r="AE245" s="8">
        <v>0</v>
      </c>
      <c r="AF245" s="7">
        <v>0</v>
      </c>
    </row>
    <row r="246" spans="1:32" ht="15.75" outlineLevel="3" collapsed="1">
      <c r="A246" s="14" t="s">
        <v>187</v>
      </c>
      <c r="B246" s="6" t="s">
        <v>184</v>
      </c>
      <c r="C246" s="6" t="s">
        <v>188</v>
      </c>
      <c r="D246" s="6"/>
      <c r="E246" s="6"/>
      <c r="F246" s="6"/>
      <c r="G246" s="6"/>
      <c r="H246" s="6"/>
      <c r="I246" s="7">
        <v>0</v>
      </c>
      <c r="J246" s="27">
        <f>J247</f>
        <v>500000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112539</v>
      </c>
      <c r="AC246" s="8">
        <v>0</v>
      </c>
      <c r="AD246" s="7">
        <v>0</v>
      </c>
      <c r="AE246" s="8">
        <v>0</v>
      </c>
      <c r="AF246" s="7">
        <v>0</v>
      </c>
    </row>
    <row r="247" spans="1:32" ht="15.75" outlineLevel="4">
      <c r="A247" s="14" t="s">
        <v>21</v>
      </c>
      <c r="B247" s="6" t="s">
        <v>184</v>
      </c>
      <c r="C247" s="6" t="s">
        <v>188</v>
      </c>
      <c r="D247" s="6" t="s">
        <v>22</v>
      </c>
      <c r="E247" s="6"/>
      <c r="F247" s="6"/>
      <c r="G247" s="6"/>
      <c r="H247" s="6"/>
      <c r="I247" s="7">
        <v>0</v>
      </c>
      <c r="J247" s="27">
        <f>J248</f>
        <v>500000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112539</v>
      </c>
      <c r="AC247" s="8">
        <v>0</v>
      </c>
      <c r="AD247" s="7">
        <v>0</v>
      </c>
      <c r="AE247" s="8">
        <v>0</v>
      </c>
      <c r="AF247" s="7">
        <v>0</v>
      </c>
    </row>
    <row r="248" spans="1:32" ht="31.5" outlineLevel="5">
      <c r="A248" s="14" t="s">
        <v>23</v>
      </c>
      <c r="B248" s="6" t="s">
        <v>184</v>
      </c>
      <c r="C248" s="6" t="s">
        <v>188</v>
      </c>
      <c r="D248" s="6" t="s">
        <v>24</v>
      </c>
      <c r="E248" s="6"/>
      <c r="F248" s="6"/>
      <c r="G248" s="6"/>
      <c r="H248" s="6"/>
      <c r="I248" s="7">
        <v>0</v>
      </c>
      <c r="J248" s="27">
        <v>500000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112539</v>
      </c>
      <c r="AC248" s="8">
        <v>0</v>
      </c>
      <c r="AD248" s="7">
        <v>0</v>
      </c>
      <c r="AE248" s="8">
        <v>0</v>
      </c>
      <c r="AF248" s="7">
        <v>0</v>
      </c>
    </row>
    <row r="249" spans="1:32" ht="128.25" customHeight="1" outlineLevel="3">
      <c r="A249" s="14" t="s">
        <v>189</v>
      </c>
      <c r="B249" s="6" t="s">
        <v>184</v>
      </c>
      <c r="C249" s="6" t="s">
        <v>190</v>
      </c>
      <c r="D249" s="6"/>
      <c r="E249" s="6"/>
      <c r="F249" s="6"/>
      <c r="G249" s="6"/>
      <c r="H249" s="6"/>
      <c r="I249" s="7">
        <v>0</v>
      </c>
      <c r="J249" s="27">
        <f>J250+J252+J254</f>
        <v>204372592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213916744.22999999</v>
      </c>
      <c r="AC249" s="8">
        <v>0</v>
      </c>
      <c r="AD249" s="7">
        <v>0</v>
      </c>
      <c r="AE249" s="8">
        <v>0</v>
      </c>
      <c r="AF249" s="7">
        <v>0</v>
      </c>
    </row>
    <row r="250" spans="1:32" ht="46.5" customHeight="1" outlineLevel="4">
      <c r="A250" s="14" t="s">
        <v>11</v>
      </c>
      <c r="B250" s="6" t="s">
        <v>184</v>
      </c>
      <c r="C250" s="6" t="s">
        <v>190</v>
      </c>
      <c r="D250" s="6" t="s">
        <v>12</v>
      </c>
      <c r="E250" s="6"/>
      <c r="F250" s="6"/>
      <c r="G250" s="6"/>
      <c r="H250" s="6"/>
      <c r="I250" s="7">
        <v>0</v>
      </c>
      <c r="J250" s="27">
        <f>J251</f>
        <v>198150888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203889196.13</v>
      </c>
      <c r="AC250" s="8">
        <v>0</v>
      </c>
      <c r="AD250" s="7">
        <v>0</v>
      </c>
      <c r="AE250" s="8">
        <v>0</v>
      </c>
      <c r="AF250" s="7">
        <v>0</v>
      </c>
    </row>
    <row r="251" spans="1:32" ht="15.75" outlineLevel="5">
      <c r="A251" s="14" t="s">
        <v>102</v>
      </c>
      <c r="B251" s="6" t="s">
        <v>184</v>
      </c>
      <c r="C251" s="6" t="s">
        <v>190</v>
      </c>
      <c r="D251" s="6" t="s">
        <v>103</v>
      </c>
      <c r="E251" s="6"/>
      <c r="F251" s="6"/>
      <c r="G251" s="6"/>
      <c r="H251" s="6"/>
      <c r="I251" s="7">
        <v>0</v>
      </c>
      <c r="J251" s="27">
        <v>198150888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203889196.13</v>
      </c>
      <c r="AC251" s="8">
        <v>0</v>
      </c>
      <c r="AD251" s="7">
        <v>0</v>
      </c>
      <c r="AE251" s="8">
        <v>0</v>
      </c>
      <c r="AF251" s="7">
        <v>0</v>
      </c>
    </row>
    <row r="252" spans="1:32" ht="15.75" outlineLevel="4">
      <c r="A252" s="14" t="s">
        <v>21</v>
      </c>
      <c r="B252" s="6" t="s">
        <v>184</v>
      </c>
      <c r="C252" s="6" t="s">
        <v>190</v>
      </c>
      <c r="D252" s="6" t="s">
        <v>22</v>
      </c>
      <c r="E252" s="6"/>
      <c r="F252" s="6"/>
      <c r="G252" s="6"/>
      <c r="H252" s="6"/>
      <c r="I252" s="7">
        <v>0</v>
      </c>
      <c r="J252" s="27">
        <f>J253</f>
        <v>6221704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10017348.1</v>
      </c>
      <c r="AC252" s="8">
        <v>0</v>
      </c>
      <c r="AD252" s="7">
        <v>0</v>
      </c>
      <c r="AE252" s="8">
        <v>0</v>
      </c>
      <c r="AF252" s="7">
        <v>0</v>
      </c>
    </row>
    <row r="253" spans="1:32" ht="31.5" outlineLevel="5">
      <c r="A253" s="14" t="s">
        <v>23</v>
      </c>
      <c r="B253" s="6" t="s">
        <v>184</v>
      </c>
      <c r="C253" s="6" t="s">
        <v>190</v>
      </c>
      <c r="D253" s="6" t="s">
        <v>24</v>
      </c>
      <c r="E253" s="6"/>
      <c r="F253" s="6"/>
      <c r="G253" s="6"/>
      <c r="H253" s="6"/>
      <c r="I253" s="7">
        <v>0</v>
      </c>
      <c r="J253" s="27">
        <v>6221704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10017348.1</v>
      </c>
      <c r="AC253" s="8">
        <v>0</v>
      </c>
      <c r="AD253" s="7">
        <v>0</v>
      </c>
      <c r="AE253" s="8">
        <v>0</v>
      </c>
      <c r="AF253" s="7">
        <v>0</v>
      </c>
    </row>
    <row r="254" spans="1:32" ht="15.75" hidden="1" outlineLevel="4">
      <c r="A254" s="14" t="s">
        <v>31</v>
      </c>
      <c r="B254" s="6" t="s">
        <v>184</v>
      </c>
      <c r="C254" s="6" t="s">
        <v>190</v>
      </c>
      <c r="D254" s="6" t="s">
        <v>32</v>
      </c>
      <c r="E254" s="6"/>
      <c r="F254" s="6"/>
      <c r="G254" s="6"/>
      <c r="H254" s="6"/>
      <c r="I254" s="7">
        <v>0</v>
      </c>
      <c r="J254" s="27">
        <f>J255</f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10200</v>
      </c>
      <c r="AC254" s="8">
        <v>0</v>
      </c>
      <c r="AD254" s="7">
        <v>0</v>
      </c>
      <c r="AE254" s="8">
        <v>0</v>
      </c>
      <c r="AF254" s="7">
        <v>0</v>
      </c>
    </row>
    <row r="255" spans="1:32" ht="15.75" hidden="1" outlineLevel="5">
      <c r="A255" s="14" t="s">
        <v>33</v>
      </c>
      <c r="B255" s="6" t="s">
        <v>184</v>
      </c>
      <c r="C255" s="6" t="s">
        <v>190</v>
      </c>
      <c r="D255" s="6" t="s">
        <v>34</v>
      </c>
      <c r="E255" s="6"/>
      <c r="F255" s="6"/>
      <c r="G255" s="6"/>
      <c r="H255" s="6"/>
      <c r="I255" s="7">
        <v>0</v>
      </c>
      <c r="J255" s="27"/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10200</v>
      </c>
      <c r="AC255" s="8">
        <v>0</v>
      </c>
      <c r="AD255" s="7">
        <v>0</v>
      </c>
      <c r="AE255" s="8">
        <v>0</v>
      </c>
      <c r="AF255" s="7">
        <v>0</v>
      </c>
    </row>
    <row r="256" spans="1:32" ht="31.5" outlineLevel="3" collapsed="1">
      <c r="A256" s="14" t="s">
        <v>191</v>
      </c>
      <c r="B256" s="6" t="s">
        <v>184</v>
      </c>
      <c r="C256" s="6" t="s">
        <v>192</v>
      </c>
      <c r="D256" s="6"/>
      <c r="E256" s="6"/>
      <c r="F256" s="6"/>
      <c r="G256" s="6"/>
      <c r="H256" s="6"/>
      <c r="I256" s="7">
        <v>0</v>
      </c>
      <c r="J256" s="27">
        <f>J257</f>
        <v>786668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786668</v>
      </c>
      <c r="AC256" s="8">
        <v>0</v>
      </c>
      <c r="AD256" s="7">
        <v>0</v>
      </c>
      <c r="AE256" s="8">
        <v>0</v>
      </c>
      <c r="AF256" s="7">
        <v>0</v>
      </c>
    </row>
    <row r="257" spans="1:32" ht="52.5" customHeight="1" outlineLevel="4">
      <c r="A257" s="14" t="s">
        <v>11</v>
      </c>
      <c r="B257" s="6" t="s">
        <v>184</v>
      </c>
      <c r="C257" s="6" t="s">
        <v>192</v>
      </c>
      <c r="D257" s="6" t="s">
        <v>12</v>
      </c>
      <c r="E257" s="6"/>
      <c r="F257" s="6"/>
      <c r="G257" s="6"/>
      <c r="H257" s="6"/>
      <c r="I257" s="7">
        <v>0</v>
      </c>
      <c r="J257" s="27">
        <f>J258</f>
        <v>786668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786668</v>
      </c>
      <c r="AC257" s="8">
        <v>0</v>
      </c>
      <c r="AD257" s="7">
        <v>0</v>
      </c>
      <c r="AE257" s="8">
        <v>0</v>
      </c>
      <c r="AF257" s="7">
        <v>0</v>
      </c>
    </row>
    <row r="258" spans="1:32" ht="15.75" outlineLevel="5">
      <c r="A258" s="14" t="s">
        <v>102</v>
      </c>
      <c r="B258" s="6" t="s">
        <v>184</v>
      </c>
      <c r="C258" s="6" t="s">
        <v>192</v>
      </c>
      <c r="D258" s="6" t="s">
        <v>103</v>
      </c>
      <c r="E258" s="6"/>
      <c r="F258" s="6"/>
      <c r="G258" s="6"/>
      <c r="H258" s="6"/>
      <c r="I258" s="7">
        <v>0</v>
      </c>
      <c r="J258" s="27">
        <v>786668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786668</v>
      </c>
      <c r="AC258" s="8">
        <v>0</v>
      </c>
      <c r="AD258" s="7">
        <v>0</v>
      </c>
      <c r="AE258" s="8">
        <v>0</v>
      </c>
      <c r="AF258" s="7">
        <v>0</v>
      </c>
    </row>
    <row r="259" spans="1:32" ht="31.5" outlineLevel="5">
      <c r="A259" s="14" t="s">
        <v>439</v>
      </c>
      <c r="B259" s="6" t="s">
        <v>184</v>
      </c>
      <c r="C259" s="6" t="s">
        <v>438</v>
      </c>
      <c r="D259" s="6"/>
      <c r="E259" s="6"/>
      <c r="F259" s="6"/>
      <c r="G259" s="6"/>
      <c r="H259" s="6"/>
      <c r="I259" s="7"/>
      <c r="J259" s="27">
        <f>J260+J267</f>
        <v>23151000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8"/>
      <c r="AD259" s="7"/>
      <c r="AE259" s="8"/>
      <c r="AF259" s="7"/>
    </row>
    <row r="260" spans="1:32" ht="15.75" outlineLevel="3">
      <c r="A260" s="14" t="s">
        <v>193</v>
      </c>
      <c r="B260" s="6" t="s">
        <v>184</v>
      </c>
      <c r="C260" s="6" t="s">
        <v>194</v>
      </c>
      <c r="D260" s="6"/>
      <c r="E260" s="6"/>
      <c r="F260" s="6"/>
      <c r="G260" s="6"/>
      <c r="H260" s="6"/>
      <c r="I260" s="7">
        <v>0</v>
      </c>
      <c r="J260" s="27">
        <f>J261+J263+J265</f>
        <v>23044000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21414112.449999999</v>
      </c>
      <c r="AC260" s="8">
        <v>0</v>
      </c>
      <c r="AD260" s="7">
        <v>0</v>
      </c>
      <c r="AE260" s="8">
        <v>0</v>
      </c>
      <c r="AF260" s="7">
        <v>0</v>
      </c>
    </row>
    <row r="261" spans="1:32" ht="50.25" hidden="1" customHeight="1" outlineLevel="4">
      <c r="A261" s="14" t="s">
        <v>11</v>
      </c>
      <c r="B261" s="6" t="s">
        <v>184</v>
      </c>
      <c r="C261" s="6" t="s">
        <v>194</v>
      </c>
      <c r="D261" s="6" t="s">
        <v>12</v>
      </c>
      <c r="E261" s="6"/>
      <c r="F261" s="6"/>
      <c r="G261" s="6"/>
      <c r="H261" s="6"/>
      <c r="I261" s="7">
        <v>0</v>
      </c>
      <c r="J261" s="27">
        <f>J262</f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4547769.4000000004</v>
      </c>
      <c r="AC261" s="8">
        <v>0</v>
      </c>
      <c r="AD261" s="7">
        <v>0</v>
      </c>
      <c r="AE261" s="8">
        <v>0</v>
      </c>
      <c r="AF261" s="7">
        <v>0</v>
      </c>
    </row>
    <row r="262" spans="1:32" ht="15.75" hidden="1" outlineLevel="5">
      <c r="A262" s="14" t="s">
        <v>102</v>
      </c>
      <c r="B262" s="6" t="s">
        <v>184</v>
      </c>
      <c r="C262" s="6" t="s">
        <v>194</v>
      </c>
      <c r="D262" s="6" t="s">
        <v>103</v>
      </c>
      <c r="E262" s="6"/>
      <c r="F262" s="6"/>
      <c r="G262" s="6"/>
      <c r="H262" s="6"/>
      <c r="I262" s="7">
        <v>0</v>
      </c>
      <c r="J262" s="27"/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4547769.4000000004</v>
      </c>
      <c r="AC262" s="8">
        <v>0</v>
      </c>
      <c r="AD262" s="7">
        <v>0</v>
      </c>
      <c r="AE262" s="8">
        <v>0</v>
      </c>
      <c r="AF262" s="7">
        <v>0</v>
      </c>
    </row>
    <row r="263" spans="1:32" ht="15.75" outlineLevel="4" collapsed="1">
      <c r="A263" s="14" t="s">
        <v>21</v>
      </c>
      <c r="B263" s="6" t="s">
        <v>184</v>
      </c>
      <c r="C263" s="6" t="s">
        <v>194</v>
      </c>
      <c r="D263" s="6" t="s">
        <v>22</v>
      </c>
      <c r="E263" s="6"/>
      <c r="F263" s="6"/>
      <c r="G263" s="6"/>
      <c r="H263" s="6"/>
      <c r="I263" s="7">
        <v>0</v>
      </c>
      <c r="J263" s="27">
        <f>J264</f>
        <v>5772000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976278.62</v>
      </c>
      <c r="AC263" s="8">
        <v>0</v>
      </c>
      <c r="AD263" s="7">
        <v>0</v>
      </c>
      <c r="AE263" s="8">
        <v>0</v>
      </c>
      <c r="AF263" s="7">
        <v>0</v>
      </c>
    </row>
    <row r="264" spans="1:32" ht="31.5" outlineLevel="5">
      <c r="A264" s="14" t="s">
        <v>23</v>
      </c>
      <c r="B264" s="6" t="s">
        <v>184</v>
      </c>
      <c r="C264" s="6" t="s">
        <v>194</v>
      </c>
      <c r="D264" s="6" t="s">
        <v>24</v>
      </c>
      <c r="E264" s="6"/>
      <c r="F264" s="6"/>
      <c r="G264" s="6"/>
      <c r="H264" s="6"/>
      <c r="I264" s="7">
        <v>0</v>
      </c>
      <c r="J264" s="27">
        <v>5772000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976278.62</v>
      </c>
      <c r="AC264" s="8">
        <v>0</v>
      </c>
      <c r="AD264" s="7">
        <v>0</v>
      </c>
      <c r="AE264" s="8">
        <v>0</v>
      </c>
      <c r="AF264" s="7">
        <v>0</v>
      </c>
    </row>
    <row r="265" spans="1:32" ht="31.5" outlineLevel="5">
      <c r="A265" s="19" t="s">
        <v>454</v>
      </c>
      <c r="B265" s="22" t="s">
        <v>184</v>
      </c>
      <c r="C265" s="22" t="s">
        <v>194</v>
      </c>
      <c r="D265" s="23">
        <v>600</v>
      </c>
      <c r="E265" s="6"/>
      <c r="F265" s="6"/>
      <c r="G265" s="6"/>
      <c r="H265" s="6"/>
      <c r="I265" s="7"/>
      <c r="J265" s="27">
        <f>J266</f>
        <v>17272000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8"/>
      <c r="AD265" s="7"/>
      <c r="AE265" s="8"/>
      <c r="AF265" s="7"/>
    </row>
    <row r="266" spans="1:32" ht="15.75" outlineLevel="5">
      <c r="A266" s="19" t="s">
        <v>455</v>
      </c>
      <c r="B266" s="22" t="s">
        <v>184</v>
      </c>
      <c r="C266" s="22" t="s">
        <v>194</v>
      </c>
      <c r="D266" s="23">
        <v>610</v>
      </c>
      <c r="E266" s="6"/>
      <c r="F266" s="6"/>
      <c r="G266" s="6"/>
      <c r="H266" s="6"/>
      <c r="I266" s="7"/>
      <c r="J266" s="27">
        <v>17272000</v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8"/>
      <c r="AD266" s="7"/>
      <c r="AE266" s="8"/>
      <c r="AF266" s="7"/>
    </row>
    <row r="267" spans="1:32" ht="32.25" customHeight="1" outlineLevel="4">
      <c r="A267" s="14" t="s">
        <v>440</v>
      </c>
      <c r="B267" s="6" t="s">
        <v>184</v>
      </c>
      <c r="C267" s="6" t="s">
        <v>437</v>
      </c>
      <c r="D267" s="6"/>
      <c r="E267" s="6"/>
      <c r="F267" s="6"/>
      <c r="G267" s="6"/>
      <c r="H267" s="6"/>
      <c r="I267" s="7">
        <v>0</v>
      </c>
      <c r="J267" s="27">
        <f>J268</f>
        <v>107000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15849000</v>
      </c>
      <c r="AC267" s="8">
        <v>0</v>
      </c>
      <c r="AD267" s="7">
        <v>0</v>
      </c>
      <c r="AE267" s="8">
        <v>0</v>
      </c>
      <c r="AF267" s="7">
        <v>0</v>
      </c>
    </row>
    <row r="268" spans="1:32" ht="15.75" outlineLevel="5">
      <c r="A268" s="14" t="s">
        <v>21</v>
      </c>
      <c r="B268" s="6" t="s">
        <v>184</v>
      </c>
      <c r="C268" s="6" t="s">
        <v>437</v>
      </c>
      <c r="D268" s="6" t="s">
        <v>22</v>
      </c>
      <c r="E268" s="6"/>
      <c r="F268" s="6"/>
      <c r="G268" s="6"/>
      <c r="H268" s="6"/>
      <c r="I268" s="7">
        <v>0</v>
      </c>
      <c r="J268" s="27">
        <f>J269</f>
        <v>107000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15849000</v>
      </c>
      <c r="AC268" s="8">
        <v>0</v>
      </c>
      <c r="AD268" s="7">
        <v>0</v>
      </c>
      <c r="AE268" s="8">
        <v>0</v>
      </c>
      <c r="AF268" s="7">
        <v>0</v>
      </c>
    </row>
    <row r="269" spans="1:32" ht="31.5" outlineLevel="4">
      <c r="A269" s="14" t="s">
        <v>23</v>
      </c>
      <c r="B269" s="6" t="s">
        <v>184</v>
      </c>
      <c r="C269" s="6" t="s">
        <v>437</v>
      </c>
      <c r="D269" s="6" t="s">
        <v>24</v>
      </c>
      <c r="E269" s="6"/>
      <c r="F269" s="6"/>
      <c r="G269" s="6"/>
      <c r="H269" s="6"/>
      <c r="I269" s="7">
        <v>0</v>
      </c>
      <c r="J269" s="27">
        <v>107000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41064.43</v>
      </c>
      <c r="AC269" s="8">
        <v>0</v>
      </c>
      <c r="AD269" s="7">
        <v>0</v>
      </c>
      <c r="AE269" s="8">
        <v>0</v>
      </c>
      <c r="AF269" s="7">
        <v>0</v>
      </c>
    </row>
    <row r="270" spans="1:32" ht="15.75" hidden="1" outlineLevel="3">
      <c r="A270" s="14" t="s">
        <v>199</v>
      </c>
      <c r="B270" s="6" t="s">
        <v>184</v>
      </c>
      <c r="C270" s="6" t="s">
        <v>200</v>
      </c>
      <c r="D270" s="6"/>
      <c r="E270" s="6"/>
      <c r="F270" s="6"/>
      <c r="G270" s="6"/>
      <c r="H270" s="6"/>
      <c r="I270" s="7">
        <v>0</v>
      </c>
      <c r="J270" s="27">
        <f>J271</f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11000</v>
      </c>
      <c r="AC270" s="8">
        <v>0</v>
      </c>
      <c r="AD270" s="7">
        <v>0</v>
      </c>
      <c r="AE270" s="8">
        <v>0</v>
      </c>
      <c r="AF270" s="7">
        <v>0</v>
      </c>
    </row>
    <row r="271" spans="1:32" ht="15.75" hidden="1" outlineLevel="4">
      <c r="A271" s="14" t="s">
        <v>21</v>
      </c>
      <c r="B271" s="6" t="s">
        <v>184</v>
      </c>
      <c r="C271" s="6" t="s">
        <v>200</v>
      </c>
      <c r="D271" s="6" t="s">
        <v>22</v>
      </c>
      <c r="E271" s="6"/>
      <c r="F271" s="6"/>
      <c r="G271" s="6"/>
      <c r="H271" s="6"/>
      <c r="I271" s="7">
        <v>0</v>
      </c>
      <c r="J271" s="27">
        <f>J272</f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11000</v>
      </c>
      <c r="AC271" s="8">
        <v>0</v>
      </c>
      <c r="AD271" s="7">
        <v>0</v>
      </c>
      <c r="AE271" s="8">
        <v>0</v>
      </c>
      <c r="AF271" s="7">
        <v>0</v>
      </c>
    </row>
    <row r="272" spans="1:32" ht="31.5" hidden="1" outlineLevel="5">
      <c r="A272" s="14" t="s">
        <v>23</v>
      </c>
      <c r="B272" s="6" t="s">
        <v>184</v>
      </c>
      <c r="C272" s="6" t="s">
        <v>200</v>
      </c>
      <c r="D272" s="6" t="s">
        <v>24</v>
      </c>
      <c r="E272" s="6"/>
      <c r="F272" s="6"/>
      <c r="G272" s="6"/>
      <c r="H272" s="6"/>
      <c r="I272" s="7">
        <v>0</v>
      </c>
      <c r="J272" s="27"/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11000</v>
      </c>
      <c r="AC272" s="8">
        <v>0</v>
      </c>
      <c r="AD272" s="7">
        <v>0</v>
      </c>
      <c r="AE272" s="8">
        <v>0</v>
      </c>
      <c r="AF272" s="7">
        <v>0</v>
      </c>
    </row>
    <row r="273" spans="1:32" ht="15.75" outlineLevel="3" collapsed="1">
      <c r="A273" s="14" t="s">
        <v>201</v>
      </c>
      <c r="B273" s="6" t="s">
        <v>184</v>
      </c>
      <c r="C273" s="6" t="s">
        <v>202</v>
      </c>
      <c r="D273" s="6"/>
      <c r="E273" s="6"/>
      <c r="F273" s="6"/>
      <c r="G273" s="6"/>
      <c r="H273" s="6"/>
      <c r="I273" s="7">
        <v>0</v>
      </c>
      <c r="J273" s="27">
        <f>J274</f>
        <v>60000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60000</v>
      </c>
      <c r="AC273" s="8">
        <v>0</v>
      </c>
      <c r="AD273" s="7">
        <v>0</v>
      </c>
      <c r="AE273" s="8">
        <v>0</v>
      </c>
      <c r="AF273" s="7">
        <v>0</v>
      </c>
    </row>
    <row r="274" spans="1:32" ht="15.75" outlineLevel="4">
      <c r="A274" s="14" t="s">
        <v>21</v>
      </c>
      <c r="B274" s="6" t="s">
        <v>184</v>
      </c>
      <c r="C274" s="6" t="s">
        <v>202</v>
      </c>
      <c r="D274" s="6" t="s">
        <v>22</v>
      </c>
      <c r="E274" s="6"/>
      <c r="F274" s="6"/>
      <c r="G274" s="6"/>
      <c r="H274" s="6"/>
      <c r="I274" s="7">
        <v>0</v>
      </c>
      <c r="J274" s="27">
        <f>J275</f>
        <v>60000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60000</v>
      </c>
      <c r="AC274" s="8">
        <v>0</v>
      </c>
      <c r="AD274" s="7">
        <v>0</v>
      </c>
      <c r="AE274" s="8">
        <v>0</v>
      </c>
      <c r="AF274" s="7">
        <v>0</v>
      </c>
    </row>
    <row r="275" spans="1:32" ht="31.5" outlineLevel="5">
      <c r="A275" s="14" t="s">
        <v>23</v>
      </c>
      <c r="B275" s="6" t="s">
        <v>184</v>
      </c>
      <c r="C275" s="6" t="s">
        <v>202</v>
      </c>
      <c r="D275" s="6" t="s">
        <v>24</v>
      </c>
      <c r="E275" s="6"/>
      <c r="F275" s="6"/>
      <c r="G275" s="6"/>
      <c r="H275" s="6"/>
      <c r="I275" s="7">
        <v>0</v>
      </c>
      <c r="J275" s="27">
        <v>60000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60000</v>
      </c>
      <c r="AC275" s="8">
        <v>0</v>
      </c>
      <c r="AD275" s="7">
        <v>0</v>
      </c>
      <c r="AE275" s="8">
        <v>0</v>
      </c>
      <c r="AF275" s="7">
        <v>0</v>
      </c>
    </row>
    <row r="276" spans="1:32" ht="16.5" hidden="1" customHeight="1" outlineLevel="3">
      <c r="A276" s="14" t="s">
        <v>203</v>
      </c>
      <c r="B276" s="6" t="s">
        <v>184</v>
      </c>
      <c r="C276" s="6" t="s">
        <v>204</v>
      </c>
      <c r="D276" s="6"/>
      <c r="E276" s="6"/>
      <c r="F276" s="6"/>
      <c r="G276" s="6"/>
      <c r="H276" s="6"/>
      <c r="I276" s="7">
        <v>0</v>
      </c>
      <c r="J276" s="27">
        <f>J277</f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5310320</v>
      </c>
      <c r="AC276" s="8">
        <v>0</v>
      </c>
      <c r="AD276" s="7">
        <v>0</v>
      </c>
      <c r="AE276" s="8">
        <v>0</v>
      </c>
      <c r="AF276" s="7">
        <v>0</v>
      </c>
    </row>
    <row r="277" spans="1:32" ht="15.75" hidden="1" outlineLevel="4">
      <c r="A277" s="14" t="s">
        <v>21</v>
      </c>
      <c r="B277" s="6" t="s">
        <v>184</v>
      </c>
      <c r="C277" s="6" t="s">
        <v>204</v>
      </c>
      <c r="D277" s="6" t="s">
        <v>22</v>
      </c>
      <c r="E277" s="6"/>
      <c r="F277" s="6"/>
      <c r="G277" s="6"/>
      <c r="H277" s="6"/>
      <c r="I277" s="7">
        <v>0</v>
      </c>
      <c r="J277" s="27">
        <f>J278</f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5310320</v>
      </c>
      <c r="AC277" s="8">
        <v>0</v>
      </c>
      <c r="AD277" s="7">
        <v>0</v>
      </c>
      <c r="AE277" s="8">
        <v>0</v>
      </c>
      <c r="AF277" s="7">
        <v>0</v>
      </c>
    </row>
    <row r="278" spans="1:32" ht="31.5" hidden="1" outlineLevel="5">
      <c r="A278" s="14" t="s">
        <v>23</v>
      </c>
      <c r="B278" s="6" t="s">
        <v>184</v>
      </c>
      <c r="C278" s="6" t="s">
        <v>204</v>
      </c>
      <c r="D278" s="6" t="s">
        <v>24</v>
      </c>
      <c r="E278" s="6"/>
      <c r="F278" s="6"/>
      <c r="G278" s="6"/>
      <c r="H278" s="6"/>
      <c r="I278" s="7">
        <v>0</v>
      </c>
      <c r="J278" s="27"/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5310320</v>
      </c>
      <c r="AC278" s="8">
        <v>0</v>
      </c>
      <c r="AD278" s="7">
        <v>0</v>
      </c>
      <c r="AE278" s="8">
        <v>0</v>
      </c>
      <c r="AF278" s="7">
        <v>0</v>
      </c>
    </row>
    <row r="279" spans="1:32" ht="15.75" hidden="1" outlineLevel="3" collapsed="1">
      <c r="A279" s="14" t="s">
        <v>179</v>
      </c>
      <c r="B279" s="6" t="s">
        <v>184</v>
      </c>
      <c r="C279" s="6" t="s">
        <v>180</v>
      </c>
      <c r="D279" s="6"/>
      <c r="E279" s="6"/>
      <c r="F279" s="6"/>
      <c r="G279" s="6"/>
      <c r="H279" s="6"/>
      <c r="I279" s="7">
        <v>0</v>
      </c>
      <c r="J279" s="27">
        <f>J280</f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2853893.02</v>
      </c>
      <c r="AC279" s="8">
        <v>0</v>
      </c>
      <c r="AD279" s="7">
        <v>0</v>
      </c>
      <c r="AE279" s="8">
        <v>0</v>
      </c>
      <c r="AF279" s="7">
        <v>0</v>
      </c>
    </row>
    <row r="280" spans="1:32" ht="15.75" hidden="1" outlineLevel="4">
      <c r="A280" s="14" t="s">
        <v>21</v>
      </c>
      <c r="B280" s="6" t="s">
        <v>184</v>
      </c>
      <c r="C280" s="6" t="s">
        <v>180</v>
      </c>
      <c r="D280" s="6" t="s">
        <v>22</v>
      </c>
      <c r="E280" s="6"/>
      <c r="F280" s="6"/>
      <c r="G280" s="6"/>
      <c r="H280" s="6"/>
      <c r="I280" s="7">
        <v>0</v>
      </c>
      <c r="J280" s="27">
        <f>J281</f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2853893.02</v>
      </c>
      <c r="AC280" s="8">
        <v>0</v>
      </c>
      <c r="AD280" s="7">
        <v>0</v>
      </c>
      <c r="AE280" s="8">
        <v>0</v>
      </c>
      <c r="AF280" s="7">
        <v>0</v>
      </c>
    </row>
    <row r="281" spans="1:32" ht="31.5" hidden="1" outlineLevel="5">
      <c r="A281" s="14" t="s">
        <v>23</v>
      </c>
      <c r="B281" s="6" t="s">
        <v>184</v>
      </c>
      <c r="C281" s="6" t="s">
        <v>180</v>
      </c>
      <c r="D281" s="6" t="s">
        <v>24</v>
      </c>
      <c r="E281" s="6"/>
      <c r="F281" s="6"/>
      <c r="G281" s="6"/>
      <c r="H281" s="6"/>
      <c r="I281" s="7">
        <v>0</v>
      </c>
      <c r="J281" s="27"/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2853893.02</v>
      </c>
      <c r="AC281" s="8">
        <v>0</v>
      </c>
      <c r="AD281" s="7">
        <v>0</v>
      </c>
      <c r="AE281" s="8">
        <v>0</v>
      </c>
      <c r="AF281" s="7">
        <v>0</v>
      </c>
    </row>
    <row r="282" spans="1:32" ht="16.5" hidden="1" customHeight="1" outlineLevel="3">
      <c r="A282" s="14" t="s">
        <v>203</v>
      </c>
      <c r="B282" s="6" t="s">
        <v>184</v>
      </c>
      <c r="C282" s="6" t="s">
        <v>205</v>
      </c>
      <c r="D282" s="6"/>
      <c r="E282" s="6"/>
      <c r="F282" s="6"/>
      <c r="G282" s="6"/>
      <c r="H282" s="6"/>
      <c r="I282" s="7">
        <v>0</v>
      </c>
      <c r="J282" s="27">
        <f>J283</f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2923000</v>
      </c>
      <c r="AC282" s="8">
        <v>0</v>
      </c>
      <c r="AD282" s="7">
        <v>0</v>
      </c>
      <c r="AE282" s="8">
        <v>0</v>
      </c>
      <c r="AF282" s="7">
        <v>0</v>
      </c>
    </row>
    <row r="283" spans="1:32" ht="15.75" hidden="1" outlineLevel="4">
      <c r="A283" s="14" t="s">
        <v>21</v>
      </c>
      <c r="B283" s="6" t="s">
        <v>184</v>
      </c>
      <c r="C283" s="6" t="s">
        <v>205</v>
      </c>
      <c r="D283" s="6" t="s">
        <v>22</v>
      </c>
      <c r="E283" s="6"/>
      <c r="F283" s="6"/>
      <c r="G283" s="6"/>
      <c r="H283" s="6"/>
      <c r="I283" s="7">
        <v>0</v>
      </c>
      <c r="J283" s="27">
        <f>J284</f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2923000</v>
      </c>
      <c r="AC283" s="8">
        <v>0</v>
      </c>
      <c r="AD283" s="7">
        <v>0</v>
      </c>
      <c r="AE283" s="8">
        <v>0</v>
      </c>
      <c r="AF283" s="7">
        <v>0</v>
      </c>
    </row>
    <row r="284" spans="1:32" ht="31.5" hidden="1" outlineLevel="5">
      <c r="A284" s="14" t="s">
        <v>23</v>
      </c>
      <c r="B284" s="6" t="s">
        <v>184</v>
      </c>
      <c r="C284" s="6" t="s">
        <v>205</v>
      </c>
      <c r="D284" s="6" t="s">
        <v>24</v>
      </c>
      <c r="E284" s="6"/>
      <c r="F284" s="6"/>
      <c r="G284" s="6"/>
      <c r="H284" s="6"/>
      <c r="I284" s="7">
        <v>0</v>
      </c>
      <c r="J284" s="27"/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2923000</v>
      </c>
      <c r="AC284" s="8">
        <v>0</v>
      </c>
      <c r="AD284" s="7">
        <v>0</v>
      </c>
      <c r="AE284" s="8">
        <v>0</v>
      </c>
      <c r="AF284" s="7">
        <v>0</v>
      </c>
    </row>
    <row r="285" spans="1:32" ht="15.75" hidden="1" outlineLevel="2" collapsed="1">
      <c r="A285" s="14" t="s">
        <v>63</v>
      </c>
      <c r="B285" s="6" t="s">
        <v>184</v>
      </c>
      <c r="C285" s="6" t="s">
        <v>64</v>
      </c>
      <c r="D285" s="6"/>
      <c r="E285" s="6"/>
      <c r="F285" s="6"/>
      <c r="G285" s="6"/>
      <c r="H285" s="6"/>
      <c r="I285" s="7">
        <v>0</v>
      </c>
      <c r="J285" s="27">
        <f>J286</f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412028.27</v>
      </c>
      <c r="AC285" s="8">
        <v>0</v>
      </c>
      <c r="AD285" s="7">
        <v>0</v>
      </c>
      <c r="AE285" s="8">
        <v>0</v>
      </c>
      <c r="AF285" s="7">
        <v>0</v>
      </c>
    </row>
    <row r="286" spans="1:32" ht="47.25" hidden="1" outlineLevel="3">
      <c r="A286" s="14" t="s">
        <v>67</v>
      </c>
      <c r="B286" s="6" t="s">
        <v>184</v>
      </c>
      <c r="C286" s="6" t="s">
        <v>68</v>
      </c>
      <c r="D286" s="6"/>
      <c r="E286" s="6"/>
      <c r="F286" s="6"/>
      <c r="G286" s="6"/>
      <c r="H286" s="6"/>
      <c r="I286" s="7">
        <v>0</v>
      </c>
      <c r="J286" s="27">
        <f>J287+J289</f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412028.27</v>
      </c>
      <c r="AC286" s="8">
        <v>0</v>
      </c>
      <c r="AD286" s="7">
        <v>0</v>
      </c>
      <c r="AE286" s="8">
        <v>0</v>
      </c>
      <c r="AF286" s="7">
        <v>0</v>
      </c>
    </row>
    <row r="287" spans="1:32" ht="51" hidden="1" customHeight="1" outlineLevel="4">
      <c r="A287" s="14" t="s">
        <v>11</v>
      </c>
      <c r="B287" s="6" t="s">
        <v>184</v>
      </c>
      <c r="C287" s="6" t="s">
        <v>68</v>
      </c>
      <c r="D287" s="6" t="s">
        <v>12</v>
      </c>
      <c r="E287" s="6"/>
      <c r="F287" s="6"/>
      <c r="G287" s="6"/>
      <c r="H287" s="6"/>
      <c r="I287" s="7">
        <v>0</v>
      </c>
      <c r="J287" s="27">
        <f>J288</f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403237.82</v>
      </c>
      <c r="AC287" s="8">
        <v>0</v>
      </c>
      <c r="AD287" s="7">
        <v>0</v>
      </c>
      <c r="AE287" s="8">
        <v>0</v>
      </c>
      <c r="AF287" s="7">
        <v>0</v>
      </c>
    </row>
    <row r="288" spans="1:32" ht="15.75" hidden="1" outlineLevel="5">
      <c r="A288" s="14" t="s">
        <v>102</v>
      </c>
      <c r="B288" s="6" t="s">
        <v>184</v>
      </c>
      <c r="C288" s="6" t="s">
        <v>68</v>
      </c>
      <c r="D288" s="6" t="s">
        <v>103</v>
      </c>
      <c r="E288" s="6"/>
      <c r="F288" s="6"/>
      <c r="G288" s="6"/>
      <c r="H288" s="6"/>
      <c r="I288" s="7">
        <v>0</v>
      </c>
      <c r="J288" s="27"/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403237.82</v>
      </c>
      <c r="AC288" s="8">
        <v>0</v>
      </c>
      <c r="AD288" s="7">
        <v>0</v>
      </c>
      <c r="AE288" s="8">
        <v>0</v>
      </c>
      <c r="AF288" s="7">
        <v>0</v>
      </c>
    </row>
    <row r="289" spans="1:32" ht="33" hidden="1" customHeight="1" outlineLevel="4">
      <c r="A289" s="14" t="s">
        <v>195</v>
      </c>
      <c r="B289" s="6" t="s">
        <v>184</v>
      </c>
      <c r="C289" s="6" t="s">
        <v>68</v>
      </c>
      <c r="D289" s="6" t="s">
        <v>196</v>
      </c>
      <c r="E289" s="6"/>
      <c r="F289" s="6"/>
      <c r="G289" s="6"/>
      <c r="H289" s="6"/>
      <c r="I289" s="7">
        <v>0</v>
      </c>
      <c r="J289" s="27">
        <f>J290</f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8790.4500000000007</v>
      </c>
      <c r="AC289" s="8">
        <v>0</v>
      </c>
      <c r="AD289" s="7">
        <v>0</v>
      </c>
      <c r="AE289" s="8">
        <v>0</v>
      </c>
      <c r="AF289" s="7">
        <v>0</v>
      </c>
    </row>
    <row r="290" spans="1:32" ht="15.75" hidden="1" outlineLevel="5">
      <c r="A290" s="14" t="s">
        <v>197</v>
      </c>
      <c r="B290" s="6" t="s">
        <v>184</v>
      </c>
      <c r="C290" s="6" t="s">
        <v>68</v>
      </c>
      <c r="D290" s="6" t="s">
        <v>198</v>
      </c>
      <c r="E290" s="6"/>
      <c r="F290" s="6"/>
      <c r="G290" s="6"/>
      <c r="H290" s="6"/>
      <c r="I290" s="7">
        <v>0</v>
      </c>
      <c r="J290" s="27"/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8790.4500000000007</v>
      </c>
      <c r="AC290" s="8">
        <v>0</v>
      </c>
      <c r="AD290" s="7">
        <v>0</v>
      </c>
      <c r="AE290" s="8">
        <v>0</v>
      </c>
      <c r="AF290" s="7">
        <v>0</v>
      </c>
    </row>
    <row r="291" spans="1:32" ht="15.75" outlineLevel="2" collapsed="1">
      <c r="A291" s="14" t="s">
        <v>25</v>
      </c>
      <c r="B291" s="6" t="s">
        <v>184</v>
      </c>
      <c r="C291" s="6" t="s">
        <v>26</v>
      </c>
      <c r="D291" s="6"/>
      <c r="E291" s="6"/>
      <c r="F291" s="6"/>
      <c r="G291" s="6"/>
      <c r="H291" s="6"/>
      <c r="I291" s="7">
        <v>0</v>
      </c>
      <c r="J291" s="27">
        <f>J292+J299+J304</f>
        <v>28411000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25417050</v>
      </c>
      <c r="AC291" s="8">
        <v>0</v>
      </c>
      <c r="AD291" s="7">
        <v>0</v>
      </c>
      <c r="AE291" s="8">
        <v>0</v>
      </c>
      <c r="AF291" s="7">
        <v>0</v>
      </c>
    </row>
    <row r="292" spans="1:32" ht="15.75" outlineLevel="3">
      <c r="A292" s="14" t="s">
        <v>206</v>
      </c>
      <c r="B292" s="6" t="s">
        <v>184</v>
      </c>
      <c r="C292" s="6" t="s">
        <v>207</v>
      </c>
      <c r="D292" s="6"/>
      <c r="E292" s="6"/>
      <c r="F292" s="6"/>
      <c r="G292" s="6"/>
      <c r="H292" s="6"/>
      <c r="I292" s="7">
        <v>0</v>
      </c>
      <c r="J292" s="27">
        <f>J293+J295+J297</f>
        <v>27811000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23918000</v>
      </c>
      <c r="AC292" s="8">
        <v>0</v>
      </c>
      <c r="AD292" s="7">
        <v>0</v>
      </c>
      <c r="AE292" s="8">
        <v>0</v>
      </c>
      <c r="AF292" s="7">
        <v>0</v>
      </c>
    </row>
    <row r="293" spans="1:32" ht="49.5" customHeight="1" outlineLevel="4">
      <c r="A293" s="14" t="s">
        <v>11</v>
      </c>
      <c r="B293" s="6" t="s">
        <v>184</v>
      </c>
      <c r="C293" s="6" t="s">
        <v>207</v>
      </c>
      <c r="D293" s="6" t="s">
        <v>12</v>
      </c>
      <c r="E293" s="6"/>
      <c r="F293" s="6"/>
      <c r="G293" s="6"/>
      <c r="H293" s="6"/>
      <c r="I293" s="7">
        <v>0</v>
      </c>
      <c r="J293" s="27">
        <f>J294</f>
        <v>24385000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21375448</v>
      </c>
      <c r="AC293" s="8">
        <v>0</v>
      </c>
      <c r="AD293" s="7">
        <v>0</v>
      </c>
      <c r="AE293" s="8">
        <v>0</v>
      </c>
      <c r="AF293" s="7">
        <v>0</v>
      </c>
    </row>
    <row r="294" spans="1:32" ht="15.75" outlineLevel="5">
      <c r="A294" s="14" t="s">
        <v>102</v>
      </c>
      <c r="B294" s="6" t="s">
        <v>184</v>
      </c>
      <c r="C294" s="6" t="s">
        <v>207</v>
      </c>
      <c r="D294" s="6" t="s">
        <v>103</v>
      </c>
      <c r="E294" s="6"/>
      <c r="F294" s="6"/>
      <c r="G294" s="6"/>
      <c r="H294" s="6"/>
      <c r="I294" s="7">
        <v>0</v>
      </c>
      <c r="J294" s="27">
        <v>24385000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21375448</v>
      </c>
      <c r="AC294" s="8">
        <v>0</v>
      </c>
      <c r="AD294" s="7">
        <v>0</v>
      </c>
      <c r="AE294" s="8">
        <v>0</v>
      </c>
      <c r="AF294" s="7">
        <v>0</v>
      </c>
    </row>
    <row r="295" spans="1:32" ht="15.75" outlineLevel="4">
      <c r="A295" s="14" t="s">
        <v>21</v>
      </c>
      <c r="B295" s="6" t="s">
        <v>184</v>
      </c>
      <c r="C295" s="6" t="s">
        <v>207</v>
      </c>
      <c r="D295" s="6" t="s">
        <v>22</v>
      </c>
      <c r="E295" s="6"/>
      <c r="F295" s="6"/>
      <c r="G295" s="6"/>
      <c r="H295" s="6"/>
      <c r="I295" s="7">
        <v>0</v>
      </c>
      <c r="J295" s="27">
        <f>J296</f>
        <v>3426000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2372552</v>
      </c>
      <c r="AC295" s="8">
        <v>0</v>
      </c>
      <c r="AD295" s="7">
        <v>0</v>
      </c>
      <c r="AE295" s="8">
        <v>0</v>
      </c>
      <c r="AF295" s="7">
        <v>0</v>
      </c>
    </row>
    <row r="296" spans="1:32" ht="31.5" outlineLevel="5">
      <c r="A296" s="14" t="s">
        <v>23</v>
      </c>
      <c r="B296" s="6" t="s">
        <v>184</v>
      </c>
      <c r="C296" s="6" t="s">
        <v>207</v>
      </c>
      <c r="D296" s="6" t="s">
        <v>24</v>
      </c>
      <c r="E296" s="6"/>
      <c r="F296" s="6"/>
      <c r="G296" s="6"/>
      <c r="H296" s="6"/>
      <c r="I296" s="7">
        <v>0</v>
      </c>
      <c r="J296" s="27">
        <v>3426000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2372552</v>
      </c>
      <c r="AC296" s="8">
        <v>0</v>
      </c>
      <c r="AD296" s="7">
        <v>0</v>
      </c>
      <c r="AE296" s="8">
        <v>0</v>
      </c>
      <c r="AF296" s="7">
        <v>0</v>
      </c>
    </row>
    <row r="297" spans="1:32" ht="15.75" hidden="1" outlineLevel="4">
      <c r="A297" s="14" t="s">
        <v>31</v>
      </c>
      <c r="B297" s="6" t="s">
        <v>184</v>
      </c>
      <c r="C297" s="6" t="s">
        <v>207</v>
      </c>
      <c r="D297" s="6" t="s">
        <v>32</v>
      </c>
      <c r="E297" s="6"/>
      <c r="F297" s="6"/>
      <c r="G297" s="6"/>
      <c r="H297" s="6"/>
      <c r="I297" s="7">
        <v>0</v>
      </c>
      <c r="J297" s="27">
        <f>J298</f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170000</v>
      </c>
      <c r="AC297" s="8">
        <v>0</v>
      </c>
      <c r="AD297" s="7">
        <v>0</v>
      </c>
      <c r="AE297" s="8">
        <v>0</v>
      </c>
      <c r="AF297" s="7">
        <v>0</v>
      </c>
    </row>
    <row r="298" spans="1:32" ht="15.75" hidden="1" outlineLevel="5">
      <c r="A298" s="14" t="s">
        <v>33</v>
      </c>
      <c r="B298" s="6" t="s">
        <v>184</v>
      </c>
      <c r="C298" s="6" t="s">
        <v>207</v>
      </c>
      <c r="D298" s="6" t="s">
        <v>34</v>
      </c>
      <c r="E298" s="6"/>
      <c r="F298" s="6"/>
      <c r="G298" s="6"/>
      <c r="H298" s="6"/>
      <c r="I298" s="7">
        <v>0</v>
      </c>
      <c r="J298" s="27"/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170000</v>
      </c>
      <c r="AC298" s="8">
        <v>0</v>
      </c>
      <c r="AD298" s="7">
        <v>0</v>
      </c>
      <c r="AE298" s="8">
        <v>0</v>
      </c>
      <c r="AF298" s="7">
        <v>0</v>
      </c>
    </row>
    <row r="299" spans="1:32" ht="31.5" outlineLevel="3" collapsed="1">
      <c r="A299" s="14" t="s">
        <v>208</v>
      </c>
      <c r="B299" s="6" t="s">
        <v>184</v>
      </c>
      <c r="C299" s="6" t="s">
        <v>209</v>
      </c>
      <c r="D299" s="6"/>
      <c r="E299" s="6"/>
      <c r="F299" s="6"/>
      <c r="G299" s="6"/>
      <c r="H299" s="6"/>
      <c r="I299" s="7">
        <v>0</v>
      </c>
      <c r="J299" s="27">
        <f>J300+J302</f>
        <v>600000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1485050</v>
      </c>
      <c r="AC299" s="8">
        <v>0</v>
      </c>
      <c r="AD299" s="7">
        <v>0</v>
      </c>
      <c r="AE299" s="8">
        <v>0</v>
      </c>
      <c r="AF299" s="7">
        <v>0</v>
      </c>
    </row>
    <row r="300" spans="1:32" ht="50.25" hidden="1" customHeight="1" outlineLevel="4">
      <c r="A300" s="14" t="s">
        <v>11</v>
      </c>
      <c r="B300" s="6" t="s">
        <v>184</v>
      </c>
      <c r="C300" s="6" t="s">
        <v>209</v>
      </c>
      <c r="D300" s="6" t="s">
        <v>12</v>
      </c>
      <c r="E300" s="6"/>
      <c r="F300" s="6"/>
      <c r="G300" s="6"/>
      <c r="H300" s="6"/>
      <c r="I300" s="7">
        <v>0</v>
      </c>
      <c r="J300" s="27">
        <f>J301</f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28000</v>
      </c>
      <c r="AC300" s="8">
        <v>0</v>
      </c>
      <c r="AD300" s="7">
        <v>0</v>
      </c>
      <c r="AE300" s="8">
        <v>0</v>
      </c>
      <c r="AF300" s="7">
        <v>0</v>
      </c>
    </row>
    <row r="301" spans="1:32" ht="15.75" hidden="1" outlineLevel="5">
      <c r="A301" s="14" t="s">
        <v>102</v>
      </c>
      <c r="B301" s="6" t="s">
        <v>184</v>
      </c>
      <c r="C301" s="6" t="s">
        <v>209</v>
      </c>
      <c r="D301" s="6" t="s">
        <v>103</v>
      </c>
      <c r="E301" s="6"/>
      <c r="F301" s="6"/>
      <c r="G301" s="6"/>
      <c r="H301" s="6"/>
      <c r="I301" s="7">
        <v>0</v>
      </c>
      <c r="J301" s="27"/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28000</v>
      </c>
      <c r="AC301" s="8">
        <v>0</v>
      </c>
      <c r="AD301" s="7">
        <v>0</v>
      </c>
      <c r="AE301" s="8">
        <v>0</v>
      </c>
      <c r="AF301" s="7">
        <v>0</v>
      </c>
    </row>
    <row r="302" spans="1:32" ht="15.75" outlineLevel="4" collapsed="1">
      <c r="A302" s="14" t="s">
        <v>21</v>
      </c>
      <c r="B302" s="6" t="s">
        <v>184</v>
      </c>
      <c r="C302" s="6" t="s">
        <v>209</v>
      </c>
      <c r="D302" s="6" t="s">
        <v>22</v>
      </c>
      <c r="E302" s="6"/>
      <c r="F302" s="6"/>
      <c r="G302" s="6"/>
      <c r="H302" s="6"/>
      <c r="I302" s="7">
        <v>0</v>
      </c>
      <c r="J302" s="27">
        <f>J303</f>
        <v>600000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1457050</v>
      </c>
      <c r="AC302" s="8">
        <v>0</v>
      </c>
      <c r="AD302" s="7">
        <v>0</v>
      </c>
      <c r="AE302" s="8">
        <v>0</v>
      </c>
      <c r="AF302" s="7">
        <v>0</v>
      </c>
    </row>
    <row r="303" spans="1:32" ht="31.5" outlineLevel="5">
      <c r="A303" s="14" t="s">
        <v>23</v>
      </c>
      <c r="B303" s="6" t="s">
        <v>184</v>
      </c>
      <c r="C303" s="6" t="s">
        <v>209</v>
      </c>
      <c r="D303" s="6" t="s">
        <v>24</v>
      </c>
      <c r="E303" s="6"/>
      <c r="F303" s="6"/>
      <c r="G303" s="6"/>
      <c r="H303" s="6"/>
      <c r="I303" s="7">
        <v>0</v>
      </c>
      <c r="J303" s="27">
        <v>600000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1457050</v>
      </c>
      <c r="AC303" s="8">
        <v>0</v>
      </c>
      <c r="AD303" s="7">
        <v>0</v>
      </c>
      <c r="AE303" s="8">
        <v>0</v>
      </c>
      <c r="AF303" s="7">
        <v>0</v>
      </c>
    </row>
    <row r="304" spans="1:32" ht="15.75" hidden="1" outlineLevel="3">
      <c r="A304" s="14" t="s">
        <v>210</v>
      </c>
      <c r="B304" s="6" t="s">
        <v>184</v>
      </c>
      <c r="C304" s="6" t="s">
        <v>211</v>
      </c>
      <c r="D304" s="6"/>
      <c r="E304" s="6"/>
      <c r="F304" s="6"/>
      <c r="G304" s="6"/>
      <c r="H304" s="6"/>
      <c r="I304" s="7">
        <v>0</v>
      </c>
      <c r="J304" s="27">
        <f>J305</f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14000</v>
      </c>
      <c r="AC304" s="8">
        <v>0</v>
      </c>
      <c r="AD304" s="7">
        <v>0</v>
      </c>
      <c r="AE304" s="8">
        <v>0</v>
      </c>
      <c r="AF304" s="7">
        <v>0</v>
      </c>
    </row>
    <row r="305" spans="1:32" ht="15.75" hidden="1" outlineLevel="4">
      <c r="A305" s="14" t="s">
        <v>21</v>
      </c>
      <c r="B305" s="6" t="s">
        <v>184</v>
      </c>
      <c r="C305" s="6" t="s">
        <v>211</v>
      </c>
      <c r="D305" s="6" t="s">
        <v>22</v>
      </c>
      <c r="E305" s="6"/>
      <c r="F305" s="6"/>
      <c r="G305" s="6"/>
      <c r="H305" s="6"/>
      <c r="I305" s="7">
        <v>0</v>
      </c>
      <c r="J305" s="27">
        <f>J306</f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14000</v>
      </c>
      <c r="AC305" s="8">
        <v>0</v>
      </c>
      <c r="AD305" s="7">
        <v>0</v>
      </c>
      <c r="AE305" s="8">
        <v>0</v>
      </c>
      <c r="AF305" s="7">
        <v>0</v>
      </c>
    </row>
    <row r="306" spans="1:32" ht="31.5" hidden="1" outlineLevel="5">
      <c r="A306" s="14" t="s">
        <v>23</v>
      </c>
      <c r="B306" s="6" t="s">
        <v>184</v>
      </c>
      <c r="C306" s="6" t="s">
        <v>211</v>
      </c>
      <c r="D306" s="6" t="s">
        <v>24</v>
      </c>
      <c r="E306" s="6"/>
      <c r="F306" s="6"/>
      <c r="G306" s="6"/>
      <c r="H306" s="6"/>
      <c r="I306" s="7">
        <v>0</v>
      </c>
      <c r="J306" s="2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14000</v>
      </c>
      <c r="AC306" s="8">
        <v>0</v>
      </c>
      <c r="AD306" s="7">
        <v>0</v>
      </c>
      <c r="AE306" s="8">
        <v>0</v>
      </c>
      <c r="AF306" s="7">
        <v>0</v>
      </c>
    </row>
    <row r="307" spans="1:32" ht="31.5" outlineLevel="2" collapsed="1">
      <c r="A307" s="14" t="s">
        <v>212</v>
      </c>
      <c r="B307" s="6" t="s">
        <v>184</v>
      </c>
      <c r="C307" s="6" t="s">
        <v>213</v>
      </c>
      <c r="D307" s="6"/>
      <c r="E307" s="6"/>
      <c r="F307" s="6"/>
      <c r="G307" s="6"/>
      <c r="H307" s="6"/>
      <c r="I307" s="7">
        <v>0</v>
      </c>
      <c r="J307" s="27">
        <f>J308+J313+J320</f>
        <v>14473000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13730200</v>
      </c>
      <c r="AC307" s="8">
        <v>0</v>
      </c>
      <c r="AD307" s="7">
        <v>0</v>
      </c>
      <c r="AE307" s="8">
        <v>0</v>
      </c>
      <c r="AF307" s="7">
        <v>0</v>
      </c>
    </row>
    <row r="308" spans="1:32" ht="15.75" hidden="1" outlineLevel="3">
      <c r="A308" s="14" t="s">
        <v>214</v>
      </c>
      <c r="B308" s="6" t="s">
        <v>184</v>
      </c>
      <c r="C308" s="6" t="s">
        <v>215</v>
      </c>
      <c r="D308" s="6"/>
      <c r="E308" s="6"/>
      <c r="F308" s="6"/>
      <c r="G308" s="6"/>
      <c r="H308" s="6"/>
      <c r="I308" s="7">
        <v>0</v>
      </c>
      <c r="J308" s="27">
        <f>J309+J311</f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289620</v>
      </c>
      <c r="AC308" s="8">
        <v>0</v>
      </c>
      <c r="AD308" s="7">
        <v>0</v>
      </c>
      <c r="AE308" s="8">
        <v>0</v>
      </c>
      <c r="AF308" s="7">
        <v>0</v>
      </c>
    </row>
    <row r="309" spans="1:32" ht="15.75" hidden="1" outlineLevel="4">
      <c r="A309" s="14" t="s">
        <v>21</v>
      </c>
      <c r="B309" s="6" t="s">
        <v>184</v>
      </c>
      <c r="C309" s="6" t="s">
        <v>215</v>
      </c>
      <c r="D309" s="6" t="s">
        <v>22</v>
      </c>
      <c r="E309" s="6"/>
      <c r="F309" s="6"/>
      <c r="G309" s="6"/>
      <c r="H309" s="6"/>
      <c r="I309" s="7">
        <v>0</v>
      </c>
      <c r="J309" s="27">
        <f>J310</f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241350</v>
      </c>
      <c r="AC309" s="8">
        <v>0</v>
      </c>
      <c r="AD309" s="7">
        <v>0</v>
      </c>
      <c r="AE309" s="8">
        <v>0</v>
      </c>
      <c r="AF309" s="7">
        <v>0</v>
      </c>
    </row>
    <row r="310" spans="1:32" ht="31.5" hidden="1" outlineLevel="5">
      <c r="A310" s="14" t="s">
        <v>23</v>
      </c>
      <c r="B310" s="6" t="s">
        <v>184</v>
      </c>
      <c r="C310" s="6" t="s">
        <v>215</v>
      </c>
      <c r="D310" s="6" t="s">
        <v>24</v>
      </c>
      <c r="E310" s="6"/>
      <c r="F310" s="6"/>
      <c r="G310" s="6"/>
      <c r="H310" s="6"/>
      <c r="I310" s="7">
        <v>0</v>
      </c>
      <c r="J310" s="27"/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241350</v>
      </c>
      <c r="AC310" s="8">
        <v>0</v>
      </c>
      <c r="AD310" s="7">
        <v>0</v>
      </c>
      <c r="AE310" s="8">
        <v>0</v>
      </c>
      <c r="AF310" s="7">
        <v>0</v>
      </c>
    </row>
    <row r="311" spans="1:32" ht="32.25" hidden="1" customHeight="1" outlineLevel="4">
      <c r="A311" s="14" t="s">
        <v>195</v>
      </c>
      <c r="B311" s="6" t="s">
        <v>184</v>
      </c>
      <c r="C311" s="6" t="s">
        <v>215</v>
      </c>
      <c r="D311" s="6" t="s">
        <v>196</v>
      </c>
      <c r="E311" s="6"/>
      <c r="F311" s="6"/>
      <c r="G311" s="6"/>
      <c r="H311" s="6"/>
      <c r="I311" s="7">
        <v>0</v>
      </c>
      <c r="J311" s="27">
        <f>J312</f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48270</v>
      </c>
      <c r="AC311" s="8">
        <v>0</v>
      </c>
      <c r="AD311" s="7">
        <v>0</v>
      </c>
      <c r="AE311" s="8">
        <v>0</v>
      </c>
      <c r="AF311" s="7">
        <v>0</v>
      </c>
    </row>
    <row r="312" spans="1:32" ht="15.75" hidden="1" outlineLevel="5">
      <c r="A312" s="14" t="s">
        <v>197</v>
      </c>
      <c r="B312" s="6" t="s">
        <v>184</v>
      </c>
      <c r="C312" s="6" t="s">
        <v>215</v>
      </c>
      <c r="D312" s="6" t="s">
        <v>198</v>
      </c>
      <c r="E312" s="6"/>
      <c r="F312" s="6"/>
      <c r="G312" s="6"/>
      <c r="H312" s="6"/>
      <c r="I312" s="7">
        <v>0</v>
      </c>
      <c r="J312" s="27"/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48270</v>
      </c>
      <c r="AC312" s="8">
        <v>0</v>
      </c>
      <c r="AD312" s="7">
        <v>0</v>
      </c>
      <c r="AE312" s="8">
        <v>0</v>
      </c>
      <c r="AF312" s="7">
        <v>0</v>
      </c>
    </row>
    <row r="313" spans="1:32" ht="31.5" outlineLevel="3" collapsed="1">
      <c r="A313" s="14" t="s">
        <v>216</v>
      </c>
      <c r="B313" s="6" t="s">
        <v>184</v>
      </c>
      <c r="C313" s="6" t="s">
        <v>217</v>
      </c>
      <c r="D313" s="6"/>
      <c r="E313" s="6"/>
      <c r="F313" s="6"/>
      <c r="G313" s="6"/>
      <c r="H313" s="6"/>
      <c r="I313" s="7">
        <v>0</v>
      </c>
      <c r="J313" s="27">
        <f>J314+J316+J318</f>
        <v>14243000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13167000</v>
      </c>
      <c r="AC313" s="8">
        <v>0</v>
      </c>
      <c r="AD313" s="7">
        <v>0</v>
      </c>
      <c r="AE313" s="8">
        <v>0</v>
      </c>
      <c r="AF313" s="7">
        <v>0</v>
      </c>
    </row>
    <row r="314" spans="1:32" ht="45.75" customHeight="1" outlineLevel="4">
      <c r="A314" s="14" t="s">
        <v>11</v>
      </c>
      <c r="B314" s="6" t="s">
        <v>184</v>
      </c>
      <c r="C314" s="6" t="s">
        <v>217</v>
      </c>
      <c r="D314" s="6" t="s">
        <v>12</v>
      </c>
      <c r="E314" s="6"/>
      <c r="F314" s="6"/>
      <c r="G314" s="6"/>
      <c r="H314" s="6"/>
      <c r="I314" s="7">
        <v>0</v>
      </c>
      <c r="J314" s="27">
        <f>J315</f>
        <v>11545000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11128108.18</v>
      </c>
      <c r="AC314" s="8">
        <v>0</v>
      </c>
      <c r="AD314" s="7">
        <v>0</v>
      </c>
      <c r="AE314" s="8">
        <v>0</v>
      </c>
      <c r="AF314" s="7">
        <v>0</v>
      </c>
    </row>
    <row r="315" spans="1:32" ht="15.75" outlineLevel="5">
      <c r="A315" s="14" t="s">
        <v>102</v>
      </c>
      <c r="B315" s="6" t="s">
        <v>184</v>
      </c>
      <c r="C315" s="6" t="s">
        <v>217</v>
      </c>
      <c r="D315" s="6" t="s">
        <v>103</v>
      </c>
      <c r="E315" s="6"/>
      <c r="F315" s="6"/>
      <c r="G315" s="6"/>
      <c r="H315" s="6"/>
      <c r="I315" s="7">
        <v>0</v>
      </c>
      <c r="J315" s="27">
        <v>11545000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11128108.18</v>
      </c>
      <c r="AC315" s="8">
        <v>0</v>
      </c>
      <c r="AD315" s="7">
        <v>0</v>
      </c>
      <c r="AE315" s="8">
        <v>0</v>
      </c>
      <c r="AF315" s="7">
        <v>0</v>
      </c>
    </row>
    <row r="316" spans="1:32" ht="15.75" outlineLevel="4">
      <c r="A316" s="14" t="s">
        <v>21</v>
      </c>
      <c r="B316" s="6" t="s">
        <v>184</v>
      </c>
      <c r="C316" s="6" t="s">
        <v>217</v>
      </c>
      <c r="D316" s="6" t="s">
        <v>22</v>
      </c>
      <c r="E316" s="6"/>
      <c r="F316" s="6"/>
      <c r="G316" s="6"/>
      <c r="H316" s="6"/>
      <c r="I316" s="7">
        <v>0</v>
      </c>
      <c r="J316" s="27">
        <f>J317</f>
        <v>2698000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1826481.92</v>
      </c>
      <c r="AC316" s="8">
        <v>0</v>
      </c>
      <c r="AD316" s="7">
        <v>0</v>
      </c>
      <c r="AE316" s="8">
        <v>0</v>
      </c>
      <c r="AF316" s="7">
        <v>0</v>
      </c>
    </row>
    <row r="317" spans="1:32" ht="31.5" outlineLevel="5">
      <c r="A317" s="14" t="s">
        <v>23</v>
      </c>
      <c r="B317" s="6" t="s">
        <v>184</v>
      </c>
      <c r="C317" s="6" t="s">
        <v>217</v>
      </c>
      <c r="D317" s="6" t="s">
        <v>24</v>
      </c>
      <c r="E317" s="6"/>
      <c r="F317" s="6"/>
      <c r="G317" s="6"/>
      <c r="H317" s="6"/>
      <c r="I317" s="7">
        <v>0</v>
      </c>
      <c r="J317" s="27">
        <v>2698000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1826481.92</v>
      </c>
      <c r="AC317" s="8">
        <v>0</v>
      </c>
      <c r="AD317" s="7">
        <v>0</v>
      </c>
      <c r="AE317" s="8">
        <v>0</v>
      </c>
      <c r="AF317" s="7">
        <v>0</v>
      </c>
    </row>
    <row r="318" spans="1:32" ht="15.75" hidden="1" outlineLevel="4">
      <c r="A318" s="14" t="s">
        <v>31</v>
      </c>
      <c r="B318" s="6" t="s">
        <v>184</v>
      </c>
      <c r="C318" s="6" t="s">
        <v>217</v>
      </c>
      <c r="D318" s="6" t="s">
        <v>32</v>
      </c>
      <c r="E318" s="6"/>
      <c r="F318" s="6"/>
      <c r="G318" s="6"/>
      <c r="H318" s="6"/>
      <c r="I318" s="7">
        <v>0</v>
      </c>
      <c r="J318" s="27">
        <f>J319</f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212409.9</v>
      </c>
      <c r="AC318" s="8">
        <v>0</v>
      </c>
      <c r="AD318" s="7">
        <v>0</v>
      </c>
      <c r="AE318" s="8">
        <v>0</v>
      </c>
      <c r="AF318" s="7">
        <v>0</v>
      </c>
    </row>
    <row r="319" spans="1:32" ht="15.75" hidden="1" outlineLevel="5">
      <c r="A319" s="14" t="s">
        <v>33</v>
      </c>
      <c r="B319" s="6" t="s">
        <v>184</v>
      </c>
      <c r="C319" s="6" t="s">
        <v>217</v>
      </c>
      <c r="D319" s="6" t="s">
        <v>34</v>
      </c>
      <c r="E319" s="6"/>
      <c r="F319" s="6"/>
      <c r="G319" s="6"/>
      <c r="H319" s="6"/>
      <c r="I319" s="7">
        <v>0</v>
      </c>
      <c r="J319" s="27"/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212409.9</v>
      </c>
      <c r="AC319" s="8">
        <v>0</v>
      </c>
      <c r="AD319" s="7">
        <v>0</v>
      </c>
      <c r="AE319" s="8">
        <v>0</v>
      </c>
      <c r="AF319" s="7">
        <v>0</v>
      </c>
    </row>
    <row r="320" spans="1:32" ht="33" customHeight="1" outlineLevel="3" collapsed="1">
      <c r="A320" s="14" t="s">
        <v>218</v>
      </c>
      <c r="B320" s="6" t="s">
        <v>184</v>
      </c>
      <c r="C320" s="6" t="s">
        <v>219</v>
      </c>
      <c r="D320" s="6"/>
      <c r="E320" s="6"/>
      <c r="F320" s="6"/>
      <c r="G320" s="6"/>
      <c r="H320" s="6"/>
      <c r="I320" s="7">
        <v>0</v>
      </c>
      <c r="J320" s="27">
        <f>J321</f>
        <v>230000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273580</v>
      </c>
      <c r="AC320" s="8">
        <v>0</v>
      </c>
      <c r="AD320" s="7">
        <v>0</v>
      </c>
      <c r="AE320" s="8">
        <v>0</v>
      </c>
      <c r="AF320" s="7">
        <v>0</v>
      </c>
    </row>
    <row r="321" spans="1:32" ht="15.75" outlineLevel="4">
      <c r="A321" s="14" t="s">
        <v>21</v>
      </c>
      <c r="B321" s="6" t="s">
        <v>184</v>
      </c>
      <c r="C321" s="6" t="s">
        <v>219</v>
      </c>
      <c r="D321" s="6" t="s">
        <v>22</v>
      </c>
      <c r="E321" s="6"/>
      <c r="F321" s="6"/>
      <c r="G321" s="6"/>
      <c r="H321" s="6"/>
      <c r="I321" s="7">
        <v>0</v>
      </c>
      <c r="J321" s="27">
        <f>J322</f>
        <v>230000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273580</v>
      </c>
      <c r="AC321" s="8">
        <v>0</v>
      </c>
      <c r="AD321" s="7">
        <v>0</v>
      </c>
      <c r="AE321" s="8">
        <v>0</v>
      </c>
      <c r="AF321" s="7">
        <v>0</v>
      </c>
    </row>
    <row r="322" spans="1:32" ht="31.5" outlineLevel="5">
      <c r="A322" s="14" t="s">
        <v>23</v>
      </c>
      <c r="B322" s="6" t="s">
        <v>184</v>
      </c>
      <c r="C322" s="6" t="s">
        <v>219</v>
      </c>
      <c r="D322" s="6" t="s">
        <v>24</v>
      </c>
      <c r="E322" s="6"/>
      <c r="F322" s="6"/>
      <c r="G322" s="6"/>
      <c r="H322" s="6"/>
      <c r="I322" s="7">
        <v>0</v>
      </c>
      <c r="J322" s="27">
        <v>230000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273580</v>
      </c>
      <c r="AC322" s="8">
        <v>0</v>
      </c>
      <c r="AD322" s="7">
        <v>0</v>
      </c>
      <c r="AE322" s="8">
        <v>0</v>
      </c>
      <c r="AF322" s="7">
        <v>0</v>
      </c>
    </row>
    <row r="323" spans="1:32" ht="31.5" hidden="1" outlineLevel="2">
      <c r="A323" s="14" t="s">
        <v>152</v>
      </c>
      <c r="B323" s="6" t="s">
        <v>184</v>
      </c>
      <c r="C323" s="6" t="s">
        <v>153</v>
      </c>
      <c r="D323" s="6"/>
      <c r="E323" s="6"/>
      <c r="F323" s="6"/>
      <c r="G323" s="6"/>
      <c r="H323" s="6"/>
      <c r="I323" s="7">
        <v>0</v>
      </c>
      <c r="J323" s="27">
        <f>J324</f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1606824.9</v>
      </c>
      <c r="AC323" s="8">
        <v>0</v>
      </c>
      <c r="AD323" s="7">
        <v>0</v>
      </c>
      <c r="AE323" s="8">
        <v>0</v>
      </c>
      <c r="AF323" s="7">
        <v>0</v>
      </c>
    </row>
    <row r="324" spans="1:32" ht="15.75" hidden="1" outlineLevel="4">
      <c r="A324" s="17" t="s">
        <v>21</v>
      </c>
      <c r="B324" s="6" t="s">
        <v>184</v>
      </c>
      <c r="C324" s="6" t="s">
        <v>153</v>
      </c>
      <c r="D324" s="6" t="s">
        <v>22</v>
      </c>
      <c r="E324" s="6"/>
      <c r="F324" s="6"/>
      <c r="G324" s="6"/>
      <c r="H324" s="6"/>
      <c r="I324" s="7">
        <v>0</v>
      </c>
      <c r="J324" s="27">
        <f>J325</f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1606824.9</v>
      </c>
      <c r="AC324" s="8">
        <v>0</v>
      </c>
      <c r="AD324" s="7">
        <v>0</v>
      </c>
      <c r="AE324" s="8">
        <v>0</v>
      </c>
      <c r="AF324" s="7">
        <v>0</v>
      </c>
    </row>
    <row r="325" spans="1:32" ht="31.5" hidden="1" outlineLevel="5">
      <c r="A325" s="17" t="s">
        <v>420</v>
      </c>
      <c r="B325" s="6" t="s">
        <v>184</v>
      </c>
      <c r="C325" s="6" t="s">
        <v>153</v>
      </c>
      <c r="D325" s="6" t="s">
        <v>24</v>
      </c>
      <c r="E325" s="6"/>
      <c r="F325" s="6"/>
      <c r="G325" s="6"/>
      <c r="H325" s="6"/>
      <c r="I325" s="7">
        <v>0</v>
      </c>
      <c r="J325" s="27"/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1606824.9</v>
      </c>
      <c r="AC325" s="8">
        <v>0</v>
      </c>
      <c r="AD325" s="7">
        <v>0</v>
      </c>
      <c r="AE325" s="8">
        <v>0</v>
      </c>
      <c r="AF325" s="7">
        <v>0</v>
      </c>
    </row>
    <row r="326" spans="1:32" ht="36.75" hidden="1" customHeight="1" outlineLevel="2" collapsed="1">
      <c r="A326" s="17" t="s">
        <v>7</v>
      </c>
      <c r="B326" s="6" t="s">
        <v>184</v>
      </c>
      <c r="C326" s="6" t="s">
        <v>8</v>
      </c>
      <c r="D326" s="6"/>
      <c r="E326" s="6"/>
      <c r="F326" s="6"/>
      <c r="G326" s="6"/>
      <c r="H326" s="6"/>
      <c r="I326" s="7">
        <v>0</v>
      </c>
      <c r="J326" s="27">
        <f>J328+J330</f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3443579</v>
      </c>
      <c r="AC326" s="8">
        <v>0</v>
      </c>
      <c r="AD326" s="7">
        <v>0</v>
      </c>
      <c r="AE326" s="8">
        <v>0</v>
      </c>
      <c r="AF326" s="7">
        <v>0</v>
      </c>
    </row>
    <row r="327" spans="1:32" ht="31.5" hidden="1" outlineLevel="3">
      <c r="A327" s="14" t="s">
        <v>181</v>
      </c>
      <c r="B327" s="6" t="s">
        <v>184</v>
      </c>
      <c r="C327" s="6" t="s">
        <v>182</v>
      </c>
      <c r="D327" s="6"/>
      <c r="E327" s="6"/>
      <c r="F327" s="6"/>
      <c r="G327" s="6"/>
      <c r="H327" s="6"/>
      <c r="I327" s="7">
        <v>0</v>
      </c>
      <c r="J327" s="27">
        <f>J328+J330</f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3443579</v>
      </c>
      <c r="AC327" s="8">
        <v>0</v>
      </c>
      <c r="AD327" s="7">
        <v>0</v>
      </c>
      <c r="AE327" s="8">
        <v>0</v>
      </c>
      <c r="AF327" s="7">
        <v>0</v>
      </c>
    </row>
    <row r="328" spans="1:32" ht="15.75" hidden="1" outlineLevel="4">
      <c r="A328" s="14" t="s">
        <v>21</v>
      </c>
      <c r="B328" s="6" t="s">
        <v>184</v>
      </c>
      <c r="C328" s="6" t="s">
        <v>182</v>
      </c>
      <c r="D328" s="6" t="s">
        <v>22</v>
      </c>
      <c r="E328" s="6"/>
      <c r="F328" s="6"/>
      <c r="G328" s="6"/>
      <c r="H328" s="6"/>
      <c r="I328" s="7">
        <v>0</v>
      </c>
      <c r="J328" s="27">
        <f>J329</f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2903579</v>
      </c>
      <c r="AC328" s="8">
        <v>0</v>
      </c>
      <c r="AD328" s="7">
        <v>0</v>
      </c>
      <c r="AE328" s="8">
        <v>0</v>
      </c>
      <c r="AF328" s="7">
        <v>0</v>
      </c>
    </row>
    <row r="329" spans="1:32" ht="31.5" hidden="1" outlineLevel="5">
      <c r="A329" s="14" t="s">
        <v>23</v>
      </c>
      <c r="B329" s="6" t="s">
        <v>184</v>
      </c>
      <c r="C329" s="6" t="s">
        <v>182</v>
      </c>
      <c r="D329" s="6" t="s">
        <v>24</v>
      </c>
      <c r="E329" s="6"/>
      <c r="F329" s="6"/>
      <c r="G329" s="6"/>
      <c r="H329" s="6"/>
      <c r="I329" s="7">
        <v>0</v>
      </c>
      <c r="J329" s="27"/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2903579</v>
      </c>
      <c r="AC329" s="8">
        <v>0</v>
      </c>
      <c r="AD329" s="7">
        <v>0</v>
      </c>
      <c r="AE329" s="8">
        <v>0</v>
      </c>
      <c r="AF329" s="7">
        <v>0</v>
      </c>
    </row>
    <row r="330" spans="1:32" ht="30.75" hidden="1" customHeight="1" outlineLevel="4">
      <c r="A330" s="14" t="s">
        <v>195</v>
      </c>
      <c r="B330" s="6" t="s">
        <v>184</v>
      </c>
      <c r="C330" s="6" t="s">
        <v>182</v>
      </c>
      <c r="D330" s="6" t="s">
        <v>196</v>
      </c>
      <c r="E330" s="6"/>
      <c r="F330" s="6"/>
      <c r="G330" s="6"/>
      <c r="H330" s="6"/>
      <c r="I330" s="7">
        <v>0</v>
      </c>
      <c r="J330" s="27">
        <f>J331</f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540000</v>
      </c>
      <c r="AC330" s="8">
        <v>0</v>
      </c>
      <c r="AD330" s="7">
        <v>0</v>
      </c>
      <c r="AE330" s="8">
        <v>0</v>
      </c>
      <c r="AF330" s="7">
        <v>0</v>
      </c>
    </row>
    <row r="331" spans="1:32" ht="15.75" hidden="1" outlineLevel="5">
      <c r="A331" s="14" t="s">
        <v>197</v>
      </c>
      <c r="B331" s="6" t="s">
        <v>184</v>
      </c>
      <c r="C331" s="6" t="s">
        <v>182</v>
      </c>
      <c r="D331" s="6" t="s">
        <v>198</v>
      </c>
      <c r="E331" s="6"/>
      <c r="F331" s="6"/>
      <c r="G331" s="6"/>
      <c r="H331" s="6"/>
      <c r="I331" s="7">
        <v>0</v>
      </c>
      <c r="J331" s="27"/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540000</v>
      </c>
      <c r="AC331" s="8">
        <v>0</v>
      </c>
      <c r="AD331" s="7">
        <v>0</v>
      </c>
      <c r="AE331" s="8">
        <v>0</v>
      </c>
      <c r="AF331" s="7">
        <v>0</v>
      </c>
    </row>
    <row r="332" spans="1:32" ht="15.75" hidden="1" outlineLevel="3">
      <c r="A332" s="14" t="s">
        <v>43</v>
      </c>
      <c r="B332" s="6" t="s">
        <v>184</v>
      </c>
      <c r="C332" s="6" t="s">
        <v>44</v>
      </c>
      <c r="D332" s="6" t="s">
        <v>2</v>
      </c>
      <c r="E332" s="6"/>
      <c r="F332" s="6"/>
      <c r="G332" s="6"/>
      <c r="H332" s="6"/>
      <c r="I332" s="7">
        <v>0</v>
      </c>
      <c r="J332" s="27">
        <f>J333</f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1094400</v>
      </c>
      <c r="AC332" s="8">
        <v>0</v>
      </c>
      <c r="AD332" s="7">
        <v>0</v>
      </c>
      <c r="AE332" s="8">
        <v>0</v>
      </c>
      <c r="AF332" s="7">
        <v>0</v>
      </c>
    </row>
    <row r="333" spans="1:32" ht="15.75" hidden="1" outlineLevel="4">
      <c r="A333" s="14" t="s">
        <v>31</v>
      </c>
      <c r="B333" s="6" t="s">
        <v>184</v>
      </c>
      <c r="C333" s="6" t="s">
        <v>44</v>
      </c>
      <c r="D333" s="6" t="s">
        <v>32</v>
      </c>
      <c r="E333" s="6"/>
      <c r="F333" s="6"/>
      <c r="G333" s="6"/>
      <c r="H333" s="6"/>
      <c r="I333" s="7">
        <v>0</v>
      </c>
      <c r="J333" s="27">
        <f>J334</f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1094400</v>
      </c>
      <c r="AC333" s="8">
        <v>0</v>
      </c>
      <c r="AD333" s="7">
        <v>0</v>
      </c>
      <c r="AE333" s="8">
        <v>0</v>
      </c>
      <c r="AF333" s="7">
        <v>0</v>
      </c>
    </row>
    <row r="334" spans="1:32" ht="15.75" hidden="1" outlineLevel="5">
      <c r="A334" s="14" t="s">
        <v>33</v>
      </c>
      <c r="B334" s="6" t="s">
        <v>184</v>
      </c>
      <c r="C334" s="6" t="s">
        <v>44</v>
      </c>
      <c r="D334" s="6" t="s">
        <v>34</v>
      </c>
      <c r="E334" s="6"/>
      <c r="F334" s="6"/>
      <c r="G334" s="6"/>
      <c r="H334" s="6"/>
      <c r="I334" s="7">
        <v>0</v>
      </c>
      <c r="J334" s="27"/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1094400</v>
      </c>
      <c r="AC334" s="8">
        <v>0</v>
      </c>
      <c r="AD334" s="7">
        <v>0</v>
      </c>
      <c r="AE334" s="8">
        <v>0</v>
      </c>
      <c r="AF334" s="7">
        <v>0</v>
      </c>
    </row>
    <row r="335" spans="1:32" ht="15.75" customHeight="1" outlineLevel="1" collapsed="1">
      <c r="A335" s="13" t="s">
        <v>220</v>
      </c>
      <c r="B335" s="16" t="s">
        <v>221</v>
      </c>
      <c r="C335" s="6"/>
      <c r="D335" s="6"/>
      <c r="E335" s="6"/>
      <c r="F335" s="6"/>
      <c r="G335" s="6"/>
      <c r="H335" s="6"/>
      <c r="I335" s="7">
        <v>0</v>
      </c>
      <c r="J335" s="27">
        <f>J336</f>
        <v>150000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116000</v>
      </c>
      <c r="AC335" s="8">
        <v>0</v>
      </c>
      <c r="AD335" s="7">
        <v>0</v>
      </c>
      <c r="AE335" s="8">
        <v>0</v>
      </c>
      <c r="AF335" s="7">
        <v>0</v>
      </c>
    </row>
    <row r="336" spans="1:32" ht="33" customHeight="1" outlineLevel="2">
      <c r="A336" s="14" t="s">
        <v>7</v>
      </c>
      <c r="B336" s="6" t="s">
        <v>221</v>
      </c>
      <c r="C336" s="6" t="s">
        <v>8</v>
      </c>
      <c r="D336" s="6"/>
      <c r="E336" s="6"/>
      <c r="F336" s="6"/>
      <c r="G336" s="6"/>
      <c r="H336" s="6"/>
      <c r="I336" s="7">
        <v>0</v>
      </c>
      <c r="J336" s="27">
        <f>J337</f>
        <v>150000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116000</v>
      </c>
      <c r="AC336" s="8">
        <v>0</v>
      </c>
      <c r="AD336" s="7">
        <v>0</v>
      </c>
      <c r="AE336" s="8">
        <v>0</v>
      </c>
      <c r="AF336" s="7">
        <v>0</v>
      </c>
    </row>
    <row r="337" spans="1:32" ht="16.5" customHeight="1" outlineLevel="3">
      <c r="A337" s="14" t="s">
        <v>222</v>
      </c>
      <c r="B337" s="6" t="s">
        <v>221</v>
      </c>
      <c r="C337" s="6" t="s">
        <v>223</v>
      </c>
      <c r="D337" s="6" t="s">
        <v>2</v>
      </c>
      <c r="E337" s="6"/>
      <c r="F337" s="6"/>
      <c r="G337" s="6"/>
      <c r="H337" s="6"/>
      <c r="I337" s="7">
        <v>0</v>
      </c>
      <c r="J337" s="27">
        <f>J338</f>
        <v>150000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116000</v>
      </c>
      <c r="AC337" s="8">
        <v>0</v>
      </c>
      <c r="AD337" s="7">
        <v>0</v>
      </c>
      <c r="AE337" s="8">
        <v>0</v>
      </c>
      <c r="AF337" s="7">
        <v>0</v>
      </c>
    </row>
    <row r="338" spans="1:32" ht="15.75" outlineLevel="4">
      <c r="A338" s="14" t="s">
        <v>21</v>
      </c>
      <c r="B338" s="6" t="s">
        <v>221</v>
      </c>
      <c r="C338" s="6" t="s">
        <v>223</v>
      </c>
      <c r="D338" s="6" t="s">
        <v>22</v>
      </c>
      <c r="E338" s="6"/>
      <c r="F338" s="6"/>
      <c r="G338" s="6"/>
      <c r="H338" s="6"/>
      <c r="I338" s="7">
        <v>0</v>
      </c>
      <c r="J338" s="27">
        <f>J339</f>
        <v>150000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116000</v>
      </c>
      <c r="AC338" s="8">
        <v>0</v>
      </c>
      <c r="AD338" s="7">
        <v>0</v>
      </c>
      <c r="AE338" s="8">
        <v>0</v>
      </c>
      <c r="AF338" s="7">
        <v>0</v>
      </c>
    </row>
    <row r="339" spans="1:32" ht="30" customHeight="1" outlineLevel="5">
      <c r="A339" s="14" t="s">
        <v>23</v>
      </c>
      <c r="B339" s="6" t="s">
        <v>221</v>
      </c>
      <c r="C339" s="6" t="s">
        <v>223</v>
      </c>
      <c r="D339" s="6" t="s">
        <v>24</v>
      </c>
      <c r="E339" s="6"/>
      <c r="F339" s="6"/>
      <c r="G339" s="6"/>
      <c r="H339" s="6"/>
      <c r="I339" s="7">
        <v>0</v>
      </c>
      <c r="J339" s="27">
        <v>150000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116000</v>
      </c>
      <c r="AC339" s="8">
        <v>0</v>
      </c>
      <c r="AD339" s="7">
        <v>0</v>
      </c>
      <c r="AE339" s="8">
        <v>0</v>
      </c>
      <c r="AF339" s="7">
        <v>0</v>
      </c>
    </row>
    <row r="340" spans="1:32" ht="15.75" outlineLevel="1">
      <c r="A340" s="13" t="s">
        <v>224</v>
      </c>
      <c r="B340" s="16" t="s">
        <v>225</v>
      </c>
      <c r="C340" s="6"/>
      <c r="D340" s="6"/>
      <c r="E340" s="6"/>
      <c r="F340" s="6"/>
      <c r="G340" s="6"/>
      <c r="H340" s="6"/>
      <c r="I340" s="7">
        <v>0</v>
      </c>
      <c r="J340" s="27">
        <f>J341+J345+J351+J364</f>
        <v>1735000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4636614.8</v>
      </c>
      <c r="AC340" s="8">
        <v>0</v>
      </c>
      <c r="AD340" s="7">
        <v>0</v>
      </c>
      <c r="AE340" s="8">
        <v>0</v>
      </c>
      <c r="AF340" s="7">
        <v>0</v>
      </c>
    </row>
    <row r="341" spans="1:32" ht="15.75" hidden="1" outlineLevel="2">
      <c r="A341" s="14" t="s">
        <v>170</v>
      </c>
      <c r="B341" s="6" t="s">
        <v>225</v>
      </c>
      <c r="C341" s="6" t="s">
        <v>171</v>
      </c>
      <c r="D341" s="6"/>
      <c r="E341" s="6"/>
      <c r="F341" s="6"/>
      <c r="G341" s="6"/>
      <c r="H341" s="6"/>
      <c r="I341" s="7">
        <v>0</v>
      </c>
      <c r="J341" s="27">
        <f>J342</f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66438.8</v>
      </c>
      <c r="AC341" s="8">
        <v>0</v>
      </c>
      <c r="AD341" s="7">
        <v>0</v>
      </c>
      <c r="AE341" s="8">
        <v>0</v>
      </c>
      <c r="AF341" s="7">
        <v>0</v>
      </c>
    </row>
    <row r="342" spans="1:32" ht="15.75" hidden="1" outlineLevel="3">
      <c r="A342" s="14" t="s">
        <v>199</v>
      </c>
      <c r="B342" s="6" t="s">
        <v>225</v>
      </c>
      <c r="C342" s="6" t="s">
        <v>200</v>
      </c>
      <c r="D342" s="6" t="s">
        <v>2</v>
      </c>
      <c r="E342" s="6"/>
      <c r="F342" s="6"/>
      <c r="G342" s="6"/>
      <c r="H342" s="6"/>
      <c r="I342" s="7">
        <v>0</v>
      </c>
      <c r="J342" s="27">
        <f>J343</f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66438.8</v>
      </c>
      <c r="AC342" s="8">
        <v>0</v>
      </c>
      <c r="AD342" s="7">
        <v>0</v>
      </c>
      <c r="AE342" s="8">
        <v>0</v>
      </c>
      <c r="AF342" s="7">
        <v>0</v>
      </c>
    </row>
    <row r="343" spans="1:32" ht="32.25" hidden="1" customHeight="1" outlineLevel="4">
      <c r="A343" s="14" t="s">
        <v>195</v>
      </c>
      <c r="B343" s="6" t="s">
        <v>225</v>
      </c>
      <c r="C343" s="6" t="s">
        <v>200</v>
      </c>
      <c r="D343" s="6" t="s">
        <v>196</v>
      </c>
      <c r="E343" s="6"/>
      <c r="F343" s="6"/>
      <c r="G343" s="6"/>
      <c r="H343" s="6"/>
      <c r="I343" s="7">
        <v>0</v>
      </c>
      <c r="J343" s="27">
        <f>J344</f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66438.8</v>
      </c>
      <c r="AC343" s="8">
        <v>0</v>
      </c>
      <c r="AD343" s="7">
        <v>0</v>
      </c>
      <c r="AE343" s="8">
        <v>0</v>
      </c>
      <c r="AF343" s="7">
        <v>0</v>
      </c>
    </row>
    <row r="344" spans="1:32" ht="15.75" hidden="1" outlineLevel="5">
      <c r="A344" s="14" t="s">
        <v>197</v>
      </c>
      <c r="B344" s="6" t="s">
        <v>225</v>
      </c>
      <c r="C344" s="6" t="s">
        <v>200</v>
      </c>
      <c r="D344" s="6" t="s">
        <v>198</v>
      </c>
      <c r="E344" s="6"/>
      <c r="F344" s="6"/>
      <c r="G344" s="6"/>
      <c r="H344" s="6"/>
      <c r="I344" s="7">
        <v>0</v>
      </c>
      <c r="J344" s="27"/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66438.8</v>
      </c>
      <c r="AC344" s="8">
        <v>0</v>
      </c>
      <c r="AD344" s="7">
        <v>0</v>
      </c>
      <c r="AE344" s="8">
        <v>0</v>
      </c>
      <c r="AF344" s="7">
        <v>0</v>
      </c>
    </row>
    <row r="345" spans="1:32" ht="31.5" outlineLevel="2" collapsed="1">
      <c r="A345" s="14" t="s">
        <v>17</v>
      </c>
      <c r="B345" s="6" t="s">
        <v>225</v>
      </c>
      <c r="C345" s="6" t="s">
        <v>18</v>
      </c>
      <c r="D345" s="6"/>
      <c r="E345" s="6"/>
      <c r="F345" s="6"/>
      <c r="G345" s="6"/>
      <c r="H345" s="6"/>
      <c r="I345" s="7">
        <v>0</v>
      </c>
      <c r="J345" s="27">
        <f>J346</f>
        <v>1250000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890000</v>
      </c>
      <c r="AC345" s="8">
        <v>0</v>
      </c>
      <c r="AD345" s="7">
        <v>0</v>
      </c>
      <c r="AE345" s="8">
        <v>0</v>
      </c>
      <c r="AF345" s="7">
        <v>0</v>
      </c>
    </row>
    <row r="346" spans="1:32" ht="31.5" outlineLevel="3">
      <c r="A346" s="14" t="s">
        <v>226</v>
      </c>
      <c r="B346" s="6" t="s">
        <v>225</v>
      </c>
      <c r="C346" s="6" t="s">
        <v>227</v>
      </c>
      <c r="D346" s="6" t="s">
        <v>2</v>
      </c>
      <c r="E346" s="6"/>
      <c r="F346" s="6"/>
      <c r="G346" s="6"/>
      <c r="H346" s="6"/>
      <c r="I346" s="7">
        <v>0</v>
      </c>
      <c r="J346" s="27">
        <f>J347+J349</f>
        <v>1250000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890000</v>
      </c>
      <c r="AC346" s="8">
        <v>0</v>
      </c>
      <c r="AD346" s="7">
        <v>0</v>
      </c>
      <c r="AE346" s="8">
        <v>0</v>
      </c>
      <c r="AF346" s="7">
        <v>0</v>
      </c>
    </row>
    <row r="347" spans="1:32" ht="16.5" customHeight="1" outlineLevel="4">
      <c r="A347" s="14" t="s">
        <v>57</v>
      </c>
      <c r="B347" s="6" t="s">
        <v>225</v>
      </c>
      <c r="C347" s="6" t="s">
        <v>227</v>
      </c>
      <c r="D347" s="6" t="s">
        <v>58</v>
      </c>
      <c r="E347" s="6"/>
      <c r="F347" s="6"/>
      <c r="G347" s="6"/>
      <c r="H347" s="6"/>
      <c r="I347" s="7">
        <v>0</v>
      </c>
      <c r="J347" s="27">
        <f>J348</f>
        <v>1250000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784638.8</v>
      </c>
      <c r="AC347" s="8">
        <v>0</v>
      </c>
      <c r="AD347" s="7">
        <v>0</v>
      </c>
      <c r="AE347" s="8">
        <v>0</v>
      </c>
      <c r="AF347" s="7">
        <v>0</v>
      </c>
    </row>
    <row r="348" spans="1:32" ht="33" customHeight="1" outlineLevel="5">
      <c r="A348" s="14" t="s">
        <v>228</v>
      </c>
      <c r="B348" s="6" t="s">
        <v>225</v>
      </c>
      <c r="C348" s="6" t="s">
        <v>227</v>
      </c>
      <c r="D348" s="6" t="s">
        <v>229</v>
      </c>
      <c r="E348" s="6"/>
      <c r="F348" s="6"/>
      <c r="G348" s="6"/>
      <c r="H348" s="6"/>
      <c r="I348" s="7">
        <v>0</v>
      </c>
      <c r="J348" s="27">
        <v>1250000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784638.8</v>
      </c>
      <c r="AC348" s="8">
        <v>0</v>
      </c>
      <c r="AD348" s="7">
        <v>0</v>
      </c>
      <c r="AE348" s="8">
        <v>0</v>
      </c>
      <c r="AF348" s="7">
        <v>0</v>
      </c>
    </row>
    <row r="349" spans="1:32" ht="32.25" hidden="1" customHeight="1" outlineLevel="4">
      <c r="A349" s="14" t="s">
        <v>195</v>
      </c>
      <c r="B349" s="6" t="s">
        <v>225</v>
      </c>
      <c r="C349" s="6" t="s">
        <v>227</v>
      </c>
      <c r="D349" s="6" t="s">
        <v>196</v>
      </c>
      <c r="E349" s="6"/>
      <c r="F349" s="6"/>
      <c r="G349" s="6"/>
      <c r="H349" s="6"/>
      <c r="I349" s="7">
        <v>0</v>
      </c>
      <c r="J349" s="27">
        <f>J350</f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105361.2</v>
      </c>
      <c r="AC349" s="8">
        <v>0</v>
      </c>
      <c r="AD349" s="7">
        <v>0</v>
      </c>
      <c r="AE349" s="8">
        <v>0</v>
      </c>
      <c r="AF349" s="7">
        <v>0</v>
      </c>
    </row>
    <row r="350" spans="1:32" ht="15.75" hidden="1" outlineLevel="5">
      <c r="A350" s="14" t="s">
        <v>197</v>
      </c>
      <c r="B350" s="6" t="s">
        <v>225</v>
      </c>
      <c r="C350" s="6" t="s">
        <v>227</v>
      </c>
      <c r="D350" s="6" t="s">
        <v>198</v>
      </c>
      <c r="E350" s="6"/>
      <c r="F350" s="6"/>
      <c r="G350" s="6"/>
      <c r="H350" s="6"/>
      <c r="I350" s="7">
        <v>0</v>
      </c>
      <c r="J350" s="27"/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105361.2</v>
      </c>
      <c r="AC350" s="8">
        <v>0</v>
      </c>
      <c r="AD350" s="7">
        <v>0</v>
      </c>
      <c r="AE350" s="8">
        <v>0</v>
      </c>
      <c r="AF350" s="7">
        <v>0</v>
      </c>
    </row>
    <row r="351" spans="1:32" ht="31.5" hidden="1" outlineLevel="2">
      <c r="A351" s="14" t="s">
        <v>230</v>
      </c>
      <c r="B351" s="6" t="s">
        <v>225</v>
      </c>
      <c r="C351" s="6" t="s">
        <v>231</v>
      </c>
      <c r="D351" s="6"/>
      <c r="E351" s="6"/>
      <c r="F351" s="6"/>
      <c r="G351" s="6"/>
      <c r="H351" s="6"/>
      <c r="I351" s="7">
        <v>0</v>
      </c>
      <c r="J351" s="27">
        <f>J352+J359</f>
        <v>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3330176</v>
      </c>
      <c r="AC351" s="8">
        <v>0</v>
      </c>
      <c r="AD351" s="7">
        <v>0</v>
      </c>
      <c r="AE351" s="8">
        <v>0</v>
      </c>
      <c r="AF351" s="7">
        <v>0</v>
      </c>
    </row>
    <row r="352" spans="1:32" ht="15.75" hidden="1" outlineLevel="3">
      <c r="A352" s="14" t="s">
        <v>232</v>
      </c>
      <c r="B352" s="6" t="s">
        <v>225</v>
      </c>
      <c r="C352" s="6" t="s">
        <v>233</v>
      </c>
      <c r="D352" s="6"/>
      <c r="E352" s="6"/>
      <c r="F352" s="6"/>
      <c r="G352" s="6"/>
      <c r="H352" s="6"/>
      <c r="I352" s="7">
        <v>0</v>
      </c>
      <c r="J352" s="27">
        <f>J353+J355+J357</f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2235118</v>
      </c>
      <c r="AC352" s="8">
        <v>0</v>
      </c>
      <c r="AD352" s="7">
        <v>0</v>
      </c>
      <c r="AE352" s="8">
        <v>0</v>
      </c>
      <c r="AF352" s="7">
        <v>0</v>
      </c>
    </row>
    <row r="353" spans="1:32" ht="15.75" hidden="1" outlineLevel="4">
      <c r="A353" s="14" t="s">
        <v>21</v>
      </c>
      <c r="B353" s="6" t="s">
        <v>225</v>
      </c>
      <c r="C353" s="6" t="s">
        <v>233</v>
      </c>
      <c r="D353" s="6" t="s">
        <v>22</v>
      </c>
      <c r="E353" s="6"/>
      <c r="F353" s="6"/>
      <c r="G353" s="6"/>
      <c r="H353" s="6"/>
      <c r="I353" s="7">
        <v>0</v>
      </c>
      <c r="J353" s="27">
        <f>J354</f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450328.5</v>
      </c>
      <c r="AC353" s="8">
        <v>0</v>
      </c>
      <c r="AD353" s="7">
        <v>0</v>
      </c>
      <c r="AE353" s="8">
        <v>0</v>
      </c>
      <c r="AF353" s="7">
        <v>0</v>
      </c>
    </row>
    <row r="354" spans="1:32" ht="31.5" hidden="1" outlineLevel="5">
      <c r="A354" s="14" t="s">
        <v>23</v>
      </c>
      <c r="B354" s="6" t="s">
        <v>225</v>
      </c>
      <c r="C354" s="6" t="s">
        <v>233</v>
      </c>
      <c r="D354" s="6" t="s">
        <v>24</v>
      </c>
      <c r="E354" s="6"/>
      <c r="F354" s="6"/>
      <c r="G354" s="6"/>
      <c r="H354" s="6"/>
      <c r="I354" s="7">
        <v>0</v>
      </c>
      <c r="J354" s="27"/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450328.5</v>
      </c>
      <c r="AC354" s="8">
        <v>0</v>
      </c>
      <c r="AD354" s="7">
        <v>0</v>
      </c>
      <c r="AE354" s="8">
        <v>0</v>
      </c>
      <c r="AF354" s="7">
        <v>0</v>
      </c>
    </row>
    <row r="355" spans="1:32" ht="16.5" hidden="1" customHeight="1" outlineLevel="4">
      <c r="A355" s="14" t="s">
        <v>57</v>
      </c>
      <c r="B355" s="6" t="s">
        <v>225</v>
      </c>
      <c r="C355" s="6" t="s">
        <v>233</v>
      </c>
      <c r="D355" s="6" t="s">
        <v>58</v>
      </c>
      <c r="E355" s="6"/>
      <c r="F355" s="6"/>
      <c r="G355" s="6"/>
      <c r="H355" s="6"/>
      <c r="I355" s="7">
        <v>0</v>
      </c>
      <c r="J355" s="27">
        <f>J356</f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1698126.7</v>
      </c>
      <c r="AC355" s="8">
        <v>0</v>
      </c>
      <c r="AD355" s="7">
        <v>0</v>
      </c>
      <c r="AE355" s="8">
        <v>0</v>
      </c>
      <c r="AF355" s="7">
        <v>0</v>
      </c>
    </row>
    <row r="356" spans="1:32" ht="31.5" hidden="1" outlineLevel="5">
      <c r="A356" s="14" t="s">
        <v>228</v>
      </c>
      <c r="B356" s="6" t="s">
        <v>225</v>
      </c>
      <c r="C356" s="6" t="s">
        <v>233</v>
      </c>
      <c r="D356" s="6" t="s">
        <v>229</v>
      </c>
      <c r="E356" s="6"/>
      <c r="F356" s="6"/>
      <c r="G356" s="6"/>
      <c r="H356" s="6"/>
      <c r="I356" s="7">
        <v>0</v>
      </c>
      <c r="J356" s="27"/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1698126.7</v>
      </c>
      <c r="AC356" s="8">
        <v>0</v>
      </c>
      <c r="AD356" s="7">
        <v>0</v>
      </c>
      <c r="AE356" s="8">
        <v>0</v>
      </c>
      <c r="AF356" s="7">
        <v>0</v>
      </c>
    </row>
    <row r="357" spans="1:32" ht="32.25" hidden="1" customHeight="1" outlineLevel="4">
      <c r="A357" s="14" t="s">
        <v>195</v>
      </c>
      <c r="B357" s="6" t="s">
        <v>225</v>
      </c>
      <c r="C357" s="6" t="s">
        <v>233</v>
      </c>
      <c r="D357" s="6" t="s">
        <v>196</v>
      </c>
      <c r="E357" s="6"/>
      <c r="F357" s="6"/>
      <c r="G357" s="6"/>
      <c r="H357" s="6"/>
      <c r="I357" s="7">
        <v>0</v>
      </c>
      <c r="J357" s="27">
        <f>J358</f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86662.8</v>
      </c>
      <c r="AC357" s="8">
        <v>0</v>
      </c>
      <c r="AD357" s="7">
        <v>0</v>
      </c>
      <c r="AE357" s="8">
        <v>0</v>
      </c>
      <c r="AF357" s="7">
        <v>0</v>
      </c>
    </row>
    <row r="358" spans="1:32" ht="15.75" hidden="1" outlineLevel="5">
      <c r="A358" s="14" t="s">
        <v>197</v>
      </c>
      <c r="B358" s="6" t="s">
        <v>225</v>
      </c>
      <c r="C358" s="6" t="s">
        <v>233</v>
      </c>
      <c r="D358" s="6" t="s">
        <v>198</v>
      </c>
      <c r="E358" s="6"/>
      <c r="F358" s="6"/>
      <c r="G358" s="6"/>
      <c r="H358" s="6"/>
      <c r="I358" s="7">
        <v>0</v>
      </c>
      <c r="J358" s="27"/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86662.8</v>
      </c>
      <c r="AC358" s="8">
        <v>0</v>
      </c>
      <c r="AD358" s="7">
        <v>0</v>
      </c>
      <c r="AE358" s="8">
        <v>0</v>
      </c>
      <c r="AF358" s="7">
        <v>0</v>
      </c>
    </row>
    <row r="359" spans="1:32" ht="15.75" hidden="1" outlineLevel="3">
      <c r="A359" s="14" t="s">
        <v>234</v>
      </c>
      <c r="B359" s="6" t="s">
        <v>225</v>
      </c>
      <c r="C359" s="6" t="s">
        <v>235</v>
      </c>
      <c r="D359" s="6"/>
      <c r="E359" s="6"/>
      <c r="F359" s="6"/>
      <c r="G359" s="6"/>
      <c r="H359" s="6"/>
      <c r="I359" s="7">
        <v>0</v>
      </c>
      <c r="J359" s="27">
        <f>J360+J362</f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1095058</v>
      </c>
      <c r="AC359" s="8">
        <v>0</v>
      </c>
      <c r="AD359" s="7">
        <v>0</v>
      </c>
      <c r="AE359" s="8">
        <v>0</v>
      </c>
      <c r="AF359" s="7">
        <v>0</v>
      </c>
    </row>
    <row r="360" spans="1:32" ht="15.75" hidden="1" outlineLevel="4">
      <c r="A360" s="14" t="s">
        <v>21</v>
      </c>
      <c r="B360" s="6" t="s">
        <v>225</v>
      </c>
      <c r="C360" s="6" t="s">
        <v>235</v>
      </c>
      <c r="D360" s="6" t="s">
        <v>22</v>
      </c>
      <c r="E360" s="6"/>
      <c r="F360" s="6"/>
      <c r="G360" s="6"/>
      <c r="H360" s="6"/>
      <c r="I360" s="7">
        <v>0</v>
      </c>
      <c r="J360" s="27">
        <f>J361</f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18</v>
      </c>
      <c r="AC360" s="8">
        <v>0</v>
      </c>
      <c r="AD360" s="7">
        <v>0</v>
      </c>
      <c r="AE360" s="8">
        <v>0</v>
      </c>
      <c r="AF360" s="7">
        <v>0</v>
      </c>
    </row>
    <row r="361" spans="1:32" ht="31.5" hidden="1" outlineLevel="5">
      <c r="A361" s="14" t="s">
        <v>23</v>
      </c>
      <c r="B361" s="6" t="s">
        <v>225</v>
      </c>
      <c r="C361" s="6" t="s">
        <v>235</v>
      </c>
      <c r="D361" s="6" t="s">
        <v>24</v>
      </c>
      <c r="E361" s="6"/>
      <c r="F361" s="6"/>
      <c r="G361" s="6"/>
      <c r="H361" s="6"/>
      <c r="I361" s="7">
        <v>0</v>
      </c>
      <c r="J361" s="27"/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18</v>
      </c>
      <c r="AC361" s="8">
        <v>0</v>
      </c>
      <c r="AD361" s="7">
        <v>0</v>
      </c>
      <c r="AE361" s="8">
        <v>0</v>
      </c>
      <c r="AF361" s="7">
        <v>0</v>
      </c>
    </row>
    <row r="362" spans="1:32" ht="15.75" hidden="1" customHeight="1" outlineLevel="4">
      <c r="A362" s="14" t="s">
        <v>57</v>
      </c>
      <c r="B362" s="6" t="s">
        <v>225</v>
      </c>
      <c r="C362" s="6" t="s">
        <v>235</v>
      </c>
      <c r="D362" s="6" t="s">
        <v>58</v>
      </c>
      <c r="E362" s="6"/>
      <c r="F362" s="6"/>
      <c r="G362" s="6"/>
      <c r="H362" s="6"/>
      <c r="I362" s="7">
        <v>0</v>
      </c>
      <c r="J362" s="27">
        <f>J363</f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1095040</v>
      </c>
      <c r="AC362" s="8">
        <v>0</v>
      </c>
      <c r="AD362" s="7">
        <v>0</v>
      </c>
      <c r="AE362" s="8">
        <v>0</v>
      </c>
      <c r="AF362" s="7">
        <v>0</v>
      </c>
    </row>
    <row r="363" spans="1:32" ht="31.5" hidden="1" outlineLevel="5">
      <c r="A363" s="14" t="s">
        <v>228</v>
      </c>
      <c r="B363" s="6" t="s">
        <v>225</v>
      </c>
      <c r="C363" s="6" t="s">
        <v>235</v>
      </c>
      <c r="D363" s="6" t="s">
        <v>229</v>
      </c>
      <c r="E363" s="6"/>
      <c r="F363" s="6"/>
      <c r="G363" s="6"/>
      <c r="H363" s="6"/>
      <c r="I363" s="7">
        <v>0</v>
      </c>
      <c r="J363" s="27"/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1095040</v>
      </c>
      <c r="AC363" s="8">
        <v>0</v>
      </c>
      <c r="AD363" s="7">
        <v>0</v>
      </c>
      <c r="AE363" s="8">
        <v>0</v>
      </c>
      <c r="AF363" s="7">
        <v>0</v>
      </c>
    </row>
    <row r="364" spans="1:32" ht="15.75" outlineLevel="2" collapsed="1">
      <c r="A364" s="14" t="s">
        <v>236</v>
      </c>
      <c r="B364" s="6" t="s">
        <v>225</v>
      </c>
      <c r="C364" s="6" t="s">
        <v>237</v>
      </c>
      <c r="D364" s="6"/>
      <c r="E364" s="6"/>
      <c r="F364" s="6"/>
      <c r="G364" s="6"/>
      <c r="H364" s="6"/>
      <c r="I364" s="7">
        <v>0</v>
      </c>
      <c r="J364" s="27">
        <f>J365+J368</f>
        <v>485000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350000</v>
      </c>
      <c r="AC364" s="8">
        <v>0</v>
      </c>
      <c r="AD364" s="7">
        <v>0</v>
      </c>
      <c r="AE364" s="8">
        <v>0</v>
      </c>
      <c r="AF364" s="7">
        <v>0</v>
      </c>
    </row>
    <row r="365" spans="1:32" ht="18.75" customHeight="1" outlineLevel="3">
      <c r="A365" s="14" t="s">
        <v>238</v>
      </c>
      <c r="B365" s="6" t="s">
        <v>225</v>
      </c>
      <c r="C365" s="6" t="s">
        <v>239</v>
      </c>
      <c r="D365" s="6" t="s">
        <v>2</v>
      </c>
      <c r="E365" s="6"/>
      <c r="F365" s="6"/>
      <c r="G365" s="6"/>
      <c r="H365" s="6"/>
      <c r="I365" s="7">
        <v>0</v>
      </c>
      <c r="J365" s="27">
        <f>J366</f>
        <v>385000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250000</v>
      </c>
      <c r="AC365" s="8">
        <v>0</v>
      </c>
      <c r="AD365" s="7">
        <v>0</v>
      </c>
      <c r="AE365" s="8">
        <v>0</v>
      </c>
      <c r="AF365" s="7">
        <v>0</v>
      </c>
    </row>
    <row r="366" spans="1:32" ht="15.75" outlineLevel="4">
      <c r="A366" s="14" t="s">
        <v>21</v>
      </c>
      <c r="B366" s="6" t="s">
        <v>225</v>
      </c>
      <c r="C366" s="6" t="s">
        <v>239</v>
      </c>
      <c r="D366" s="6" t="s">
        <v>22</v>
      </c>
      <c r="E366" s="6"/>
      <c r="F366" s="6"/>
      <c r="G366" s="6"/>
      <c r="H366" s="6"/>
      <c r="I366" s="7">
        <v>0</v>
      </c>
      <c r="J366" s="27">
        <f>J367</f>
        <v>385000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250000</v>
      </c>
      <c r="AC366" s="8">
        <v>0</v>
      </c>
      <c r="AD366" s="7">
        <v>0</v>
      </c>
      <c r="AE366" s="8">
        <v>0</v>
      </c>
      <c r="AF366" s="7">
        <v>0</v>
      </c>
    </row>
    <row r="367" spans="1:32" ht="31.5" outlineLevel="5">
      <c r="A367" s="14" t="s">
        <v>23</v>
      </c>
      <c r="B367" s="6" t="s">
        <v>225</v>
      </c>
      <c r="C367" s="6" t="s">
        <v>239</v>
      </c>
      <c r="D367" s="6" t="s">
        <v>24</v>
      </c>
      <c r="E367" s="6"/>
      <c r="F367" s="6"/>
      <c r="G367" s="6"/>
      <c r="H367" s="6"/>
      <c r="I367" s="7">
        <v>0</v>
      </c>
      <c r="J367" s="27">
        <v>385000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250000</v>
      </c>
      <c r="AC367" s="8">
        <v>0</v>
      </c>
      <c r="AD367" s="7">
        <v>0</v>
      </c>
      <c r="AE367" s="8">
        <v>0</v>
      </c>
      <c r="AF367" s="7">
        <v>0</v>
      </c>
    </row>
    <row r="368" spans="1:32" ht="31.5" customHeight="1" outlineLevel="3">
      <c r="A368" s="14" t="s">
        <v>240</v>
      </c>
      <c r="B368" s="6" t="s">
        <v>225</v>
      </c>
      <c r="C368" s="6" t="s">
        <v>241</v>
      </c>
      <c r="D368" s="6"/>
      <c r="E368" s="6"/>
      <c r="F368" s="6"/>
      <c r="G368" s="6"/>
      <c r="H368" s="6"/>
      <c r="I368" s="7">
        <v>0</v>
      </c>
      <c r="J368" s="27">
        <f>J369</f>
        <v>100000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100000</v>
      </c>
      <c r="AC368" s="8">
        <v>0</v>
      </c>
      <c r="AD368" s="7">
        <v>0</v>
      </c>
      <c r="AE368" s="8">
        <v>0</v>
      </c>
      <c r="AF368" s="7">
        <v>0</v>
      </c>
    </row>
    <row r="369" spans="1:32" ht="15.75" outlineLevel="4">
      <c r="A369" s="14" t="s">
        <v>21</v>
      </c>
      <c r="B369" s="6" t="s">
        <v>225</v>
      </c>
      <c r="C369" s="6" t="s">
        <v>241</v>
      </c>
      <c r="D369" s="6" t="s">
        <v>22</v>
      </c>
      <c r="E369" s="6"/>
      <c r="F369" s="6"/>
      <c r="G369" s="6"/>
      <c r="H369" s="6"/>
      <c r="I369" s="7">
        <v>0</v>
      </c>
      <c r="J369" s="27">
        <f>J370</f>
        <v>100000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100000</v>
      </c>
      <c r="AC369" s="8">
        <v>0</v>
      </c>
      <c r="AD369" s="7">
        <v>0</v>
      </c>
      <c r="AE369" s="8">
        <v>0</v>
      </c>
      <c r="AF369" s="7">
        <v>0</v>
      </c>
    </row>
    <row r="370" spans="1:32" ht="31.5" outlineLevel="5">
      <c r="A370" s="14" t="s">
        <v>23</v>
      </c>
      <c r="B370" s="6" t="s">
        <v>225</v>
      </c>
      <c r="C370" s="6" t="s">
        <v>241</v>
      </c>
      <c r="D370" s="6" t="s">
        <v>24</v>
      </c>
      <c r="E370" s="6"/>
      <c r="F370" s="6"/>
      <c r="G370" s="6"/>
      <c r="H370" s="6"/>
      <c r="I370" s="7">
        <v>0</v>
      </c>
      <c r="J370" s="27">
        <v>100000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100000</v>
      </c>
      <c r="AC370" s="8">
        <v>0</v>
      </c>
      <c r="AD370" s="7">
        <v>0</v>
      </c>
      <c r="AE370" s="8">
        <v>0</v>
      </c>
      <c r="AF370" s="7">
        <v>0</v>
      </c>
    </row>
    <row r="371" spans="1:32" ht="15.75" outlineLevel="1">
      <c r="A371" s="13" t="s">
        <v>242</v>
      </c>
      <c r="B371" s="16" t="s">
        <v>243</v>
      </c>
      <c r="C371" s="6"/>
      <c r="D371" s="6"/>
      <c r="E371" s="6"/>
      <c r="F371" s="6"/>
      <c r="G371" s="6"/>
      <c r="H371" s="6"/>
      <c r="I371" s="7">
        <v>0</v>
      </c>
      <c r="J371" s="27">
        <f>J372+J425+J431</f>
        <v>42039465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0</v>
      </c>
      <c r="T371" s="7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30328433.960000001</v>
      </c>
      <c r="AC371" s="8">
        <v>0</v>
      </c>
      <c r="AD371" s="7">
        <v>0</v>
      </c>
      <c r="AE371" s="8">
        <v>0</v>
      </c>
      <c r="AF371" s="7">
        <v>0</v>
      </c>
    </row>
    <row r="372" spans="1:32" ht="15.75" outlineLevel="2">
      <c r="A372" s="14" t="s">
        <v>170</v>
      </c>
      <c r="B372" s="6" t="s">
        <v>243</v>
      </c>
      <c r="C372" s="6" t="s">
        <v>171</v>
      </c>
      <c r="D372" s="6"/>
      <c r="E372" s="6"/>
      <c r="F372" s="6"/>
      <c r="G372" s="6"/>
      <c r="H372" s="6"/>
      <c r="I372" s="7">
        <v>0</v>
      </c>
      <c r="J372" s="27">
        <f>J373+J376+J379+J382+J385+J388+J391+J394+J397+J401+J408+J413+J420</f>
        <v>37499510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26145000.57</v>
      </c>
      <c r="AC372" s="8">
        <v>0</v>
      </c>
      <c r="AD372" s="7">
        <v>0</v>
      </c>
      <c r="AE372" s="8">
        <v>0</v>
      </c>
      <c r="AF372" s="7">
        <v>0</v>
      </c>
    </row>
    <row r="373" spans="1:32" ht="15.75" hidden="1" outlineLevel="3">
      <c r="A373" s="14" t="s">
        <v>172</v>
      </c>
      <c r="B373" s="6" t="s">
        <v>243</v>
      </c>
      <c r="C373" s="6" t="s">
        <v>173</v>
      </c>
      <c r="D373" s="6" t="s">
        <v>2</v>
      </c>
      <c r="E373" s="6"/>
      <c r="F373" s="6"/>
      <c r="G373" s="6"/>
      <c r="H373" s="6"/>
      <c r="I373" s="7">
        <v>0</v>
      </c>
      <c r="J373" s="27">
        <f>J374</f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85000</v>
      </c>
      <c r="AC373" s="8">
        <v>0</v>
      </c>
      <c r="AD373" s="7">
        <v>0</v>
      </c>
      <c r="AE373" s="8">
        <v>0</v>
      </c>
      <c r="AF373" s="7">
        <v>0</v>
      </c>
    </row>
    <row r="374" spans="1:32" ht="15.75" hidden="1" outlineLevel="4">
      <c r="A374" s="14" t="s">
        <v>21</v>
      </c>
      <c r="B374" s="6" t="s">
        <v>243</v>
      </c>
      <c r="C374" s="6" t="s">
        <v>173</v>
      </c>
      <c r="D374" s="6" t="s">
        <v>22</v>
      </c>
      <c r="E374" s="6"/>
      <c r="F374" s="6"/>
      <c r="G374" s="6"/>
      <c r="H374" s="6"/>
      <c r="I374" s="7">
        <v>0</v>
      </c>
      <c r="J374" s="27">
        <f>J375</f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85000</v>
      </c>
      <c r="AC374" s="8">
        <v>0</v>
      </c>
      <c r="AD374" s="7">
        <v>0</v>
      </c>
      <c r="AE374" s="8">
        <v>0</v>
      </c>
      <c r="AF374" s="7">
        <v>0</v>
      </c>
    </row>
    <row r="375" spans="1:32" ht="31.5" hidden="1" outlineLevel="5">
      <c r="A375" s="14" t="s">
        <v>23</v>
      </c>
      <c r="B375" s="6" t="s">
        <v>243</v>
      </c>
      <c r="C375" s="6" t="s">
        <v>173</v>
      </c>
      <c r="D375" s="6" t="s">
        <v>24</v>
      </c>
      <c r="E375" s="6"/>
      <c r="F375" s="6"/>
      <c r="G375" s="6"/>
      <c r="H375" s="6"/>
      <c r="I375" s="7">
        <v>0</v>
      </c>
      <c r="J375" s="27"/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85000</v>
      </c>
      <c r="AC375" s="8">
        <v>0</v>
      </c>
      <c r="AD375" s="7">
        <v>0</v>
      </c>
      <c r="AE375" s="8">
        <v>0</v>
      </c>
      <c r="AF375" s="7">
        <v>0</v>
      </c>
    </row>
    <row r="376" spans="1:32" ht="47.25" customHeight="1" outlineLevel="3" collapsed="1">
      <c r="A376" s="14" t="s">
        <v>177</v>
      </c>
      <c r="B376" s="6" t="s">
        <v>243</v>
      </c>
      <c r="C376" s="6" t="s">
        <v>178</v>
      </c>
      <c r="D376" s="6"/>
      <c r="E376" s="6"/>
      <c r="F376" s="6"/>
      <c r="G376" s="6"/>
      <c r="H376" s="6"/>
      <c r="I376" s="7">
        <v>0</v>
      </c>
      <c r="J376" s="27">
        <f>J377</f>
        <v>1821984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7">
        <v>1677176</v>
      </c>
      <c r="AC376" s="8">
        <v>0</v>
      </c>
      <c r="AD376" s="7">
        <v>0</v>
      </c>
      <c r="AE376" s="8">
        <v>0</v>
      </c>
      <c r="AF376" s="7">
        <v>0</v>
      </c>
    </row>
    <row r="377" spans="1:32" ht="48" customHeight="1" outlineLevel="4">
      <c r="A377" s="14" t="s">
        <v>11</v>
      </c>
      <c r="B377" s="6" t="s">
        <v>243</v>
      </c>
      <c r="C377" s="6" t="s">
        <v>178</v>
      </c>
      <c r="D377" s="6" t="s">
        <v>12</v>
      </c>
      <c r="E377" s="6"/>
      <c r="F377" s="6"/>
      <c r="G377" s="6"/>
      <c r="H377" s="6"/>
      <c r="I377" s="7">
        <v>0</v>
      </c>
      <c r="J377" s="27">
        <f>J378</f>
        <v>1821984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7">
        <v>1677176</v>
      </c>
      <c r="AC377" s="8">
        <v>0</v>
      </c>
      <c r="AD377" s="7">
        <v>0</v>
      </c>
      <c r="AE377" s="8">
        <v>0</v>
      </c>
      <c r="AF377" s="7">
        <v>0</v>
      </c>
    </row>
    <row r="378" spans="1:32" ht="15.75" outlineLevel="5">
      <c r="A378" s="14" t="s">
        <v>102</v>
      </c>
      <c r="B378" s="6" t="s">
        <v>243</v>
      </c>
      <c r="C378" s="6" t="s">
        <v>178</v>
      </c>
      <c r="D378" s="6" t="s">
        <v>103</v>
      </c>
      <c r="E378" s="6"/>
      <c r="F378" s="6"/>
      <c r="G378" s="6"/>
      <c r="H378" s="6"/>
      <c r="I378" s="7">
        <v>0</v>
      </c>
      <c r="J378" s="27">
        <v>1821984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1677176</v>
      </c>
      <c r="AC378" s="8">
        <v>0</v>
      </c>
      <c r="AD378" s="7">
        <v>0</v>
      </c>
      <c r="AE378" s="8">
        <v>0</v>
      </c>
      <c r="AF378" s="7">
        <v>0</v>
      </c>
    </row>
    <row r="379" spans="1:32" ht="125.25" customHeight="1" outlineLevel="3">
      <c r="A379" s="14" t="s">
        <v>189</v>
      </c>
      <c r="B379" s="6" t="s">
        <v>243</v>
      </c>
      <c r="C379" s="6" t="s">
        <v>190</v>
      </c>
      <c r="D379" s="6"/>
      <c r="E379" s="6"/>
      <c r="F379" s="6"/>
      <c r="G379" s="6"/>
      <c r="H379" s="6"/>
      <c r="I379" s="7">
        <v>0</v>
      </c>
      <c r="J379" s="27">
        <f>J380</f>
        <v>3017526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2259926.77</v>
      </c>
      <c r="AC379" s="8">
        <v>0</v>
      </c>
      <c r="AD379" s="7">
        <v>0</v>
      </c>
      <c r="AE379" s="8">
        <v>0</v>
      </c>
      <c r="AF379" s="7">
        <v>0</v>
      </c>
    </row>
    <row r="380" spans="1:32" ht="46.5" customHeight="1" outlineLevel="4">
      <c r="A380" s="14" t="s">
        <v>11</v>
      </c>
      <c r="B380" s="6" t="s">
        <v>243</v>
      </c>
      <c r="C380" s="6" t="s">
        <v>190</v>
      </c>
      <c r="D380" s="6" t="s">
        <v>12</v>
      </c>
      <c r="E380" s="6"/>
      <c r="F380" s="6"/>
      <c r="G380" s="6"/>
      <c r="H380" s="6"/>
      <c r="I380" s="7">
        <v>0</v>
      </c>
      <c r="J380" s="27">
        <f>J381</f>
        <v>3017526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2259926.77</v>
      </c>
      <c r="AC380" s="8">
        <v>0</v>
      </c>
      <c r="AD380" s="7">
        <v>0</v>
      </c>
      <c r="AE380" s="8">
        <v>0</v>
      </c>
      <c r="AF380" s="7">
        <v>0</v>
      </c>
    </row>
    <row r="381" spans="1:32" ht="15.75" outlineLevel="5">
      <c r="A381" s="14" t="s">
        <v>102</v>
      </c>
      <c r="B381" s="6" t="s">
        <v>243</v>
      </c>
      <c r="C381" s="6" t="s">
        <v>190</v>
      </c>
      <c r="D381" s="6" t="s">
        <v>103</v>
      </c>
      <c r="E381" s="6"/>
      <c r="F381" s="6"/>
      <c r="G381" s="6"/>
      <c r="H381" s="6"/>
      <c r="I381" s="7">
        <v>0</v>
      </c>
      <c r="J381" s="27">
        <v>3017526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2259926.77</v>
      </c>
      <c r="AC381" s="8">
        <v>0</v>
      </c>
      <c r="AD381" s="7">
        <v>0</v>
      </c>
      <c r="AE381" s="8">
        <v>0</v>
      </c>
      <c r="AF381" s="7">
        <v>0</v>
      </c>
    </row>
    <row r="382" spans="1:32" ht="31.5" outlineLevel="3">
      <c r="A382" s="14" t="s">
        <v>244</v>
      </c>
      <c r="B382" s="6" t="s">
        <v>243</v>
      </c>
      <c r="C382" s="6" t="s">
        <v>245</v>
      </c>
      <c r="D382" s="6"/>
      <c r="E382" s="6"/>
      <c r="F382" s="6"/>
      <c r="G382" s="6"/>
      <c r="H382" s="6"/>
      <c r="I382" s="7">
        <v>0</v>
      </c>
      <c r="J382" s="27">
        <f>J383</f>
        <v>360000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360000</v>
      </c>
      <c r="AC382" s="8">
        <v>0</v>
      </c>
      <c r="AD382" s="7">
        <v>0</v>
      </c>
      <c r="AE382" s="8">
        <v>0</v>
      </c>
      <c r="AF382" s="7">
        <v>0</v>
      </c>
    </row>
    <row r="383" spans="1:32" ht="15.75" outlineLevel="4">
      <c r="A383" s="14" t="s">
        <v>21</v>
      </c>
      <c r="B383" s="6" t="s">
        <v>243</v>
      </c>
      <c r="C383" s="6" t="s">
        <v>245</v>
      </c>
      <c r="D383" s="6" t="s">
        <v>22</v>
      </c>
      <c r="E383" s="6"/>
      <c r="F383" s="6"/>
      <c r="G383" s="6"/>
      <c r="H383" s="6"/>
      <c r="I383" s="7">
        <v>0</v>
      </c>
      <c r="J383" s="27">
        <f>J384</f>
        <v>360000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360000</v>
      </c>
      <c r="AC383" s="8">
        <v>0</v>
      </c>
      <c r="AD383" s="7">
        <v>0</v>
      </c>
      <c r="AE383" s="8">
        <v>0</v>
      </c>
      <c r="AF383" s="7">
        <v>0</v>
      </c>
    </row>
    <row r="384" spans="1:32" ht="31.5" outlineLevel="5">
      <c r="A384" s="14" t="s">
        <v>23</v>
      </c>
      <c r="B384" s="6" t="s">
        <v>243</v>
      </c>
      <c r="C384" s="6" t="s">
        <v>245</v>
      </c>
      <c r="D384" s="6" t="s">
        <v>24</v>
      </c>
      <c r="E384" s="6"/>
      <c r="F384" s="6"/>
      <c r="G384" s="6"/>
      <c r="H384" s="6"/>
      <c r="I384" s="7">
        <v>0</v>
      </c>
      <c r="J384" s="27">
        <v>360000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360000</v>
      </c>
      <c r="AC384" s="8">
        <v>0</v>
      </c>
      <c r="AD384" s="7">
        <v>0</v>
      </c>
      <c r="AE384" s="8">
        <v>0</v>
      </c>
      <c r="AF384" s="7">
        <v>0</v>
      </c>
    </row>
    <row r="385" spans="1:32" ht="15.75" hidden="1" outlineLevel="3">
      <c r="A385" s="14" t="s">
        <v>193</v>
      </c>
      <c r="B385" s="6" t="s">
        <v>243</v>
      </c>
      <c r="C385" s="6" t="s">
        <v>194</v>
      </c>
      <c r="D385" s="6"/>
      <c r="E385" s="6"/>
      <c r="F385" s="6"/>
      <c r="G385" s="6"/>
      <c r="H385" s="6"/>
      <c r="I385" s="7">
        <v>0</v>
      </c>
      <c r="J385" s="27">
        <f>J386</f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34131</v>
      </c>
      <c r="AC385" s="8">
        <v>0</v>
      </c>
      <c r="AD385" s="7">
        <v>0</v>
      </c>
      <c r="AE385" s="8">
        <v>0</v>
      </c>
      <c r="AF385" s="7">
        <v>0</v>
      </c>
    </row>
    <row r="386" spans="1:32" ht="63" hidden="1" customHeight="1" outlineLevel="4">
      <c r="A386" s="14" t="s">
        <v>11</v>
      </c>
      <c r="B386" s="6" t="s">
        <v>243</v>
      </c>
      <c r="C386" s="6" t="s">
        <v>194</v>
      </c>
      <c r="D386" s="6" t="s">
        <v>12</v>
      </c>
      <c r="E386" s="6"/>
      <c r="F386" s="6"/>
      <c r="G386" s="6"/>
      <c r="H386" s="6"/>
      <c r="I386" s="7">
        <v>0</v>
      </c>
      <c r="J386" s="27">
        <f>J387</f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34131</v>
      </c>
      <c r="AC386" s="8">
        <v>0</v>
      </c>
      <c r="AD386" s="7">
        <v>0</v>
      </c>
      <c r="AE386" s="8">
        <v>0</v>
      </c>
      <c r="AF386" s="7">
        <v>0</v>
      </c>
    </row>
    <row r="387" spans="1:32" ht="15.75" hidden="1" outlineLevel="5">
      <c r="A387" s="14" t="s">
        <v>102</v>
      </c>
      <c r="B387" s="6" t="s">
        <v>243</v>
      </c>
      <c r="C387" s="6" t="s">
        <v>194</v>
      </c>
      <c r="D387" s="6" t="s">
        <v>103</v>
      </c>
      <c r="E387" s="6"/>
      <c r="F387" s="6"/>
      <c r="G387" s="6"/>
      <c r="H387" s="6"/>
      <c r="I387" s="7">
        <v>0</v>
      </c>
      <c r="J387" s="27"/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34131</v>
      </c>
      <c r="AC387" s="8">
        <v>0</v>
      </c>
      <c r="AD387" s="7">
        <v>0</v>
      </c>
      <c r="AE387" s="8">
        <v>0</v>
      </c>
      <c r="AF387" s="7">
        <v>0</v>
      </c>
    </row>
    <row r="388" spans="1:32" ht="15.75" outlineLevel="3" collapsed="1">
      <c r="A388" s="14" t="s">
        <v>199</v>
      </c>
      <c r="B388" s="6" t="s">
        <v>243</v>
      </c>
      <c r="C388" s="6" t="s">
        <v>200</v>
      </c>
      <c r="D388" s="6"/>
      <c r="E388" s="6"/>
      <c r="F388" s="6"/>
      <c r="G388" s="6"/>
      <c r="H388" s="6"/>
      <c r="I388" s="7">
        <v>0</v>
      </c>
      <c r="J388" s="27">
        <f>J389</f>
        <v>81000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3561.2</v>
      </c>
      <c r="AC388" s="8">
        <v>0</v>
      </c>
      <c r="AD388" s="7">
        <v>0</v>
      </c>
      <c r="AE388" s="8">
        <v>0</v>
      </c>
      <c r="AF388" s="7">
        <v>0</v>
      </c>
    </row>
    <row r="389" spans="1:32" ht="15.75" outlineLevel="4">
      <c r="A389" s="14" t="s">
        <v>21</v>
      </c>
      <c r="B389" s="6" t="s">
        <v>243</v>
      </c>
      <c r="C389" s="6" t="s">
        <v>200</v>
      </c>
      <c r="D389" s="6" t="s">
        <v>22</v>
      </c>
      <c r="E389" s="6"/>
      <c r="F389" s="6"/>
      <c r="G389" s="6"/>
      <c r="H389" s="6"/>
      <c r="I389" s="7">
        <v>0</v>
      </c>
      <c r="J389" s="27">
        <f>J390</f>
        <v>81000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3561.2</v>
      </c>
      <c r="AC389" s="8">
        <v>0</v>
      </c>
      <c r="AD389" s="7">
        <v>0</v>
      </c>
      <c r="AE389" s="8">
        <v>0</v>
      </c>
      <c r="AF389" s="7">
        <v>0</v>
      </c>
    </row>
    <row r="390" spans="1:32" ht="31.5" outlineLevel="5">
      <c r="A390" s="14" t="s">
        <v>23</v>
      </c>
      <c r="B390" s="6" t="s">
        <v>243</v>
      </c>
      <c r="C390" s="6" t="s">
        <v>200</v>
      </c>
      <c r="D390" s="6" t="s">
        <v>24</v>
      </c>
      <c r="E390" s="6"/>
      <c r="F390" s="6"/>
      <c r="G390" s="6"/>
      <c r="H390" s="6"/>
      <c r="I390" s="7">
        <v>0</v>
      </c>
      <c r="J390" s="27">
        <v>81000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3561.2</v>
      </c>
      <c r="AC390" s="8">
        <v>0</v>
      </c>
      <c r="AD390" s="7">
        <v>0</v>
      </c>
      <c r="AE390" s="8">
        <v>0</v>
      </c>
      <c r="AF390" s="7">
        <v>0</v>
      </c>
    </row>
    <row r="391" spans="1:32" ht="17.25" customHeight="1" outlineLevel="3">
      <c r="A391" s="14" t="s">
        <v>203</v>
      </c>
      <c r="B391" s="6" t="s">
        <v>243</v>
      </c>
      <c r="C391" s="6" t="s">
        <v>204</v>
      </c>
      <c r="D391" s="6"/>
      <c r="E391" s="6"/>
      <c r="F391" s="6"/>
      <c r="G391" s="6"/>
      <c r="H391" s="6"/>
      <c r="I391" s="7">
        <v>0</v>
      </c>
      <c r="J391" s="27">
        <f>J392</f>
        <v>6757000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1312680</v>
      </c>
      <c r="AC391" s="8">
        <v>0</v>
      </c>
      <c r="AD391" s="7">
        <v>0</v>
      </c>
      <c r="AE391" s="8">
        <v>0</v>
      </c>
      <c r="AF391" s="7">
        <v>0</v>
      </c>
    </row>
    <row r="392" spans="1:32" ht="15.75" outlineLevel="4">
      <c r="A392" s="14" t="s">
        <v>21</v>
      </c>
      <c r="B392" s="6" t="s">
        <v>243</v>
      </c>
      <c r="C392" s="6" t="s">
        <v>204</v>
      </c>
      <c r="D392" s="6" t="s">
        <v>22</v>
      </c>
      <c r="E392" s="6"/>
      <c r="F392" s="6"/>
      <c r="G392" s="6"/>
      <c r="H392" s="6"/>
      <c r="I392" s="7">
        <v>0</v>
      </c>
      <c r="J392" s="27">
        <f>J393</f>
        <v>6757000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1312680</v>
      </c>
      <c r="AC392" s="8">
        <v>0</v>
      </c>
      <c r="AD392" s="7">
        <v>0</v>
      </c>
      <c r="AE392" s="8">
        <v>0</v>
      </c>
      <c r="AF392" s="7">
        <v>0</v>
      </c>
    </row>
    <row r="393" spans="1:32" ht="31.5" outlineLevel="5">
      <c r="A393" s="14" t="s">
        <v>23</v>
      </c>
      <c r="B393" s="6" t="s">
        <v>243</v>
      </c>
      <c r="C393" s="6" t="s">
        <v>204</v>
      </c>
      <c r="D393" s="6" t="s">
        <v>24</v>
      </c>
      <c r="E393" s="6"/>
      <c r="F393" s="6"/>
      <c r="G393" s="6"/>
      <c r="H393" s="6"/>
      <c r="I393" s="7">
        <v>0</v>
      </c>
      <c r="J393" s="27">
        <v>6757000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1312680</v>
      </c>
      <c r="AC393" s="8">
        <v>0</v>
      </c>
      <c r="AD393" s="7">
        <v>0</v>
      </c>
      <c r="AE393" s="8">
        <v>0</v>
      </c>
      <c r="AF393" s="7">
        <v>0</v>
      </c>
    </row>
    <row r="394" spans="1:32" ht="15.75" outlineLevel="3">
      <c r="A394" s="14" t="s">
        <v>179</v>
      </c>
      <c r="B394" s="6" t="s">
        <v>243</v>
      </c>
      <c r="C394" s="6" t="s">
        <v>180</v>
      </c>
      <c r="D394" s="6"/>
      <c r="E394" s="6"/>
      <c r="F394" s="6"/>
      <c r="G394" s="6"/>
      <c r="H394" s="6"/>
      <c r="I394" s="7">
        <v>0</v>
      </c>
      <c r="J394" s="27">
        <f>J395</f>
        <v>10961000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6377291.9800000004</v>
      </c>
      <c r="AC394" s="8">
        <v>0</v>
      </c>
      <c r="AD394" s="7">
        <v>0</v>
      </c>
      <c r="AE394" s="8">
        <v>0</v>
      </c>
      <c r="AF394" s="7">
        <v>0</v>
      </c>
    </row>
    <row r="395" spans="1:32" ht="15.75" outlineLevel="4">
      <c r="A395" s="14" t="s">
        <v>21</v>
      </c>
      <c r="B395" s="6" t="s">
        <v>243</v>
      </c>
      <c r="C395" s="6" t="s">
        <v>180</v>
      </c>
      <c r="D395" s="6" t="s">
        <v>22</v>
      </c>
      <c r="E395" s="6"/>
      <c r="F395" s="6"/>
      <c r="G395" s="6"/>
      <c r="H395" s="6"/>
      <c r="I395" s="7">
        <v>0</v>
      </c>
      <c r="J395" s="27">
        <f>J396</f>
        <v>10961000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6377291.9800000004</v>
      </c>
      <c r="AC395" s="8">
        <v>0</v>
      </c>
      <c r="AD395" s="7">
        <v>0</v>
      </c>
      <c r="AE395" s="8">
        <v>0</v>
      </c>
      <c r="AF395" s="7">
        <v>0</v>
      </c>
    </row>
    <row r="396" spans="1:32" ht="31.5" outlineLevel="5">
      <c r="A396" s="14" t="s">
        <v>23</v>
      </c>
      <c r="B396" s="6" t="s">
        <v>243</v>
      </c>
      <c r="C396" s="6" t="s">
        <v>180</v>
      </c>
      <c r="D396" s="6" t="s">
        <v>24</v>
      </c>
      <c r="E396" s="6"/>
      <c r="F396" s="6"/>
      <c r="G396" s="6"/>
      <c r="H396" s="6"/>
      <c r="I396" s="7">
        <v>0</v>
      </c>
      <c r="J396" s="27">
        <v>10961000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6377291.9800000004</v>
      </c>
      <c r="AC396" s="8">
        <v>0</v>
      </c>
      <c r="AD396" s="7">
        <v>0</v>
      </c>
      <c r="AE396" s="8">
        <v>0</v>
      </c>
      <c r="AF396" s="7">
        <v>0</v>
      </c>
    </row>
    <row r="397" spans="1:32" ht="31.5" outlineLevel="3">
      <c r="A397" s="14" t="s">
        <v>246</v>
      </c>
      <c r="B397" s="6" t="s">
        <v>243</v>
      </c>
      <c r="C397" s="6" t="s">
        <v>247</v>
      </c>
      <c r="D397" s="6"/>
      <c r="E397" s="6"/>
      <c r="F397" s="6"/>
      <c r="G397" s="6"/>
      <c r="H397" s="6"/>
      <c r="I397" s="7">
        <v>0</v>
      </c>
      <c r="J397" s="27">
        <f>J398</f>
        <v>100000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7">
        <v>100000</v>
      </c>
      <c r="AC397" s="8">
        <v>0</v>
      </c>
      <c r="AD397" s="7">
        <v>0</v>
      </c>
      <c r="AE397" s="8">
        <v>0</v>
      </c>
      <c r="AF397" s="7">
        <v>0</v>
      </c>
    </row>
    <row r="398" spans="1:32" ht="15.75" outlineLevel="4">
      <c r="A398" s="14" t="s">
        <v>21</v>
      </c>
      <c r="B398" s="6" t="s">
        <v>243</v>
      </c>
      <c r="C398" s="6" t="s">
        <v>247</v>
      </c>
      <c r="D398" s="6" t="s">
        <v>22</v>
      </c>
      <c r="E398" s="6"/>
      <c r="F398" s="6"/>
      <c r="G398" s="6"/>
      <c r="H398" s="6"/>
      <c r="I398" s="7">
        <v>0</v>
      </c>
      <c r="J398" s="27">
        <f>J399</f>
        <v>100000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100000</v>
      </c>
      <c r="AC398" s="8">
        <v>0</v>
      </c>
      <c r="AD398" s="7">
        <v>0</v>
      </c>
      <c r="AE398" s="8">
        <v>0</v>
      </c>
      <c r="AF398" s="7">
        <v>0</v>
      </c>
    </row>
    <row r="399" spans="1:32" ht="31.5" outlineLevel="5">
      <c r="A399" s="14" t="s">
        <v>23</v>
      </c>
      <c r="B399" s="6" t="s">
        <v>243</v>
      </c>
      <c r="C399" s="6" t="s">
        <v>247</v>
      </c>
      <c r="D399" s="6" t="s">
        <v>24</v>
      </c>
      <c r="E399" s="6"/>
      <c r="F399" s="6"/>
      <c r="G399" s="6"/>
      <c r="H399" s="6"/>
      <c r="I399" s="7">
        <v>0</v>
      </c>
      <c r="J399" s="27">
        <v>100000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100000</v>
      </c>
      <c r="AC399" s="8">
        <v>0</v>
      </c>
      <c r="AD399" s="7">
        <v>0</v>
      </c>
      <c r="AE399" s="8">
        <v>0</v>
      </c>
      <c r="AF399" s="7">
        <v>0</v>
      </c>
    </row>
    <row r="400" spans="1:32" ht="15.75" outlineLevel="5">
      <c r="A400" s="14" t="s">
        <v>442</v>
      </c>
      <c r="B400" s="6" t="s">
        <v>243</v>
      </c>
      <c r="C400" s="6" t="s">
        <v>441</v>
      </c>
      <c r="D400" s="6"/>
      <c r="E400" s="6"/>
      <c r="F400" s="6"/>
      <c r="G400" s="6"/>
      <c r="H400" s="6"/>
      <c r="I400" s="7"/>
      <c r="J400" s="27">
        <f>J401+J408+J413+J420</f>
        <v>14401000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8"/>
      <c r="AD400" s="7"/>
      <c r="AE400" s="8"/>
      <c r="AF400" s="7"/>
    </row>
    <row r="401" spans="1:32" ht="15.75" outlineLevel="3">
      <c r="A401" s="14" t="s">
        <v>248</v>
      </c>
      <c r="B401" s="6" t="s">
        <v>243</v>
      </c>
      <c r="C401" s="6" t="s">
        <v>456</v>
      </c>
      <c r="D401" s="6"/>
      <c r="E401" s="6"/>
      <c r="F401" s="6"/>
      <c r="G401" s="6"/>
      <c r="H401" s="6"/>
      <c r="I401" s="7">
        <v>0</v>
      </c>
      <c r="J401" s="27">
        <f>J402+J404+J406</f>
        <v>8280000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8124629.6399999997</v>
      </c>
      <c r="AC401" s="8">
        <v>0</v>
      </c>
      <c r="AD401" s="7">
        <v>0</v>
      </c>
      <c r="AE401" s="8">
        <v>0</v>
      </c>
      <c r="AF401" s="7">
        <v>0</v>
      </c>
    </row>
    <row r="402" spans="1:32" ht="49.5" hidden="1" customHeight="1" outlineLevel="4">
      <c r="A402" s="14" t="s">
        <v>11</v>
      </c>
      <c r="B402" s="6" t="s">
        <v>243</v>
      </c>
      <c r="C402" s="6" t="s">
        <v>456</v>
      </c>
      <c r="D402" s="6" t="s">
        <v>12</v>
      </c>
      <c r="E402" s="6"/>
      <c r="F402" s="6"/>
      <c r="G402" s="6"/>
      <c r="H402" s="6"/>
      <c r="I402" s="7">
        <v>0</v>
      </c>
      <c r="J402" s="27">
        <f>J403</f>
        <v>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7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6606842</v>
      </c>
      <c r="AC402" s="8">
        <v>0</v>
      </c>
      <c r="AD402" s="7">
        <v>0</v>
      </c>
      <c r="AE402" s="8">
        <v>0</v>
      </c>
      <c r="AF402" s="7">
        <v>0</v>
      </c>
    </row>
    <row r="403" spans="1:32" ht="15.75" hidden="1" outlineLevel="5">
      <c r="A403" s="14" t="s">
        <v>102</v>
      </c>
      <c r="B403" s="6" t="s">
        <v>243</v>
      </c>
      <c r="C403" s="6" t="s">
        <v>456</v>
      </c>
      <c r="D403" s="6" t="s">
        <v>103</v>
      </c>
      <c r="E403" s="6"/>
      <c r="F403" s="6"/>
      <c r="G403" s="6"/>
      <c r="H403" s="6"/>
      <c r="I403" s="7">
        <v>0</v>
      </c>
      <c r="J403" s="27"/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6606842</v>
      </c>
      <c r="AC403" s="8">
        <v>0</v>
      </c>
      <c r="AD403" s="7">
        <v>0</v>
      </c>
      <c r="AE403" s="8">
        <v>0</v>
      </c>
      <c r="AF403" s="7">
        <v>0</v>
      </c>
    </row>
    <row r="404" spans="1:32" ht="15.75" outlineLevel="4" collapsed="1">
      <c r="A404" s="14" t="s">
        <v>21</v>
      </c>
      <c r="B404" s="6" t="s">
        <v>243</v>
      </c>
      <c r="C404" s="6" t="s">
        <v>456</v>
      </c>
      <c r="D404" s="6" t="s">
        <v>22</v>
      </c>
      <c r="E404" s="6"/>
      <c r="F404" s="6"/>
      <c r="G404" s="6"/>
      <c r="H404" s="6"/>
      <c r="I404" s="7">
        <v>0</v>
      </c>
      <c r="J404" s="27">
        <f>J405</f>
        <v>8280000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1498400</v>
      </c>
      <c r="AC404" s="8">
        <v>0</v>
      </c>
      <c r="AD404" s="7">
        <v>0</v>
      </c>
      <c r="AE404" s="8">
        <v>0</v>
      </c>
      <c r="AF404" s="7">
        <v>0</v>
      </c>
    </row>
    <row r="405" spans="1:32" ht="31.5" outlineLevel="5">
      <c r="A405" s="14" t="s">
        <v>23</v>
      </c>
      <c r="B405" s="6" t="s">
        <v>243</v>
      </c>
      <c r="C405" s="6" t="s">
        <v>456</v>
      </c>
      <c r="D405" s="6" t="s">
        <v>24</v>
      </c>
      <c r="E405" s="6"/>
      <c r="F405" s="6"/>
      <c r="G405" s="6"/>
      <c r="H405" s="6"/>
      <c r="I405" s="7">
        <v>0</v>
      </c>
      <c r="J405" s="27">
        <v>8280000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1498400</v>
      </c>
      <c r="AC405" s="8">
        <v>0</v>
      </c>
      <c r="AD405" s="7">
        <v>0</v>
      </c>
      <c r="AE405" s="8">
        <v>0</v>
      </c>
      <c r="AF405" s="7">
        <v>0</v>
      </c>
    </row>
    <row r="406" spans="1:32" ht="15.75" hidden="1" outlineLevel="4">
      <c r="A406" s="14" t="s">
        <v>31</v>
      </c>
      <c r="B406" s="6" t="s">
        <v>243</v>
      </c>
      <c r="C406" s="6" t="s">
        <v>422</v>
      </c>
      <c r="D406" s="6" t="s">
        <v>32</v>
      </c>
      <c r="E406" s="6"/>
      <c r="F406" s="6"/>
      <c r="G406" s="6"/>
      <c r="H406" s="6"/>
      <c r="I406" s="7">
        <v>0</v>
      </c>
      <c r="J406" s="27">
        <f>J407</f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7">
        <v>19387.64</v>
      </c>
      <c r="AC406" s="8">
        <v>0</v>
      </c>
      <c r="AD406" s="7">
        <v>0</v>
      </c>
      <c r="AE406" s="8">
        <v>0</v>
      </c>
      <c r="AF406" s="7">
        <v>0</v>
      </c>
    </row>
    <row r="407" spans="1:32" ht="15.75" hidden="1" outlineLevel="5">
      <c r="A407" s="14" t="s">
        <v>33</v>
      </c>
      <c r="B407" s="6" t="s">
        <v>243</v>
      </c>
      <c r="C407" s="6" t="s">
        <v>422</v>
      </c>
      <c r="D407" s="6" t="s">
        <v>34</v>
      </c>
      <c r="E407" s="6"/>
      <c r="F407" s="6"/>
      <c r="G407" s="6"/>
      <c r="H407" s="6"/>
      <c r="I407" s="7">
        <v>0</v>
      </c>
      <c r="J407" s="27"/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19387.64</v>
      </c>
      <c r="AC407" s="8">
        <v>0</v>
      </c>
      <c r="AD407" s="7">
        <v>0</v>
      </c>
      <c r="AE407" s="8">
        <v>0</v>
      </c>
      <c r="AF407" s="7">
        <v>0</v>
      </c>
    </row>
    <row r="408" spans="1:32" ht="17.25" customHeight="1" outlineLevel="3" collapsed="1">
      <c r="A408" s="14" t="s">
        <v>249</v>
      </c>
      <c r="B408" s="6" t="s">
        <v>243</v>
      </c>
      <c r="C408" s="6" t="s">
        <v>250</v>
      </c>
      <c r="D408" s="6"/>
      <c r="E408" s="6"/>
      <c r="F408" s="6"/>
      <c r="G408" s="6"/>
      <c r="H408" s="6"/>
      <c r="I408" s="7">
        <v>0</v>
      </c>
      <c r="J408" s="27">
        <f>J409+J411</f>
        <v>1778000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1674000</v>
      </c>
      <c r="AC408" s="8">
        <v>0</v>
      </c>
      <c r="AD408" s="7">
        <v>0</v>
      </c>
      <c r="AE408" s="8">
        <v>0</v>
      </c>
      <c r="AF408" s="7">
        <v>0</v>
      </c>
    </row>
    <row r="409" spans="1:32" ht="51" hidden="1" customHeight="1" outlineLevel="4">
      <c r="A409" s="14" t="s">
        <v>11</v>
      </c>
      <c r="B409" s="6" t="s">
        <v>243</v>
      </c>
      <c r="C409" s="6" t="s">
        <v>250</v>
      </c>
      <c r="D409" s="6" t="s">
        <v>12</v>
      </c>
      <c r="E409" s="6"/>
      <c r="F409" s="6"/>
      <c r="G409" s="6"/>
      <c r="H409" s="6"/>
      <c r="I409" s="7">
        <v>0</v>
      </c>
      <c r="J409" s="27">
        <f>J410</f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1594000</v>
      </c>
      <c r="AC409" s="8">
        <v>0</v>
      </c>
      <c r="AD409" s="7">
        <v>0</v>
      </c>
      <c r="AE409" s="8">
        <v>0</v>
      </c>
      <c r="AF409" s="7">
        <v>0</v>
      </c>
    </row>
    <row r="410" spans="1:32" ht="15.75" hidden="1" outlineLevel="5">
      <c r="A410" s="14" t="s">
        <v>102</v>
      </c>
      <c r="B410" s="6" t="s">
        <v>243</v>
      </c>
      <c r="C410" s="6" t="s">
        <v>250</v>
      </c>
      <c r="D410" s="6" t="s">
        <v>103</v>
      </c>
      <c r="E410" s="6"/>
      <c r="F410" s="6"/>
      <c r="G410" s="6"/>
      <c r="H410" s="6"/>
      <c r="I410" s="7">
        <v>0</v>
      </c>
      <c r="J410" s="27"/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1594000</v>
      </c>
      <c r="AC410" s="8">
        <v>0</v>
      </c>
      <c r="AD410" s="7">
        <v>0</v>
      </c>
      <c r="AE410" s="8">
        <v>0</v>
      </c>
      <c r="AF410" s="7">
        <v>0</v>
      </c>
    </row>
    <row r="411" spans="1:32" ht="15.75" outlineLevel="4" collapsed="1">
      <c r="A411" s="14" t="s">
        <v>21</v>
      </c>
      <c r="B411" s="6" t="s">
        <v>243</v>
      </c>
      <c r="C411" s="6" t="s">
        <v>250</v>
      </c>
      <c r="D411" s="6" t="s">
        <v>22</v>
      </c>
      <c r="E411" s="6"/>
      <c r="F411" s="6"/>
      <c r="G411" s="6"/>
      <c r="H411" s="6"/>
      <c r="I411" s="7">
        <v>0</v>
      </c>
      <c r="J411" s="27">
        <f>J412</f>
        <v>1778000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80000</v>
      </c>
      <c r="AC411" s="8">
        <v>0</v>
      </c>
      <c r="AD411" s="7">
        <v>0</v>
      </c>
      <c r="AE411" s="8">
        <v>0</v>
      </c>
      <c r="AF411" s="7">
        <v>0</v>
      </c>
    </row>
    <row r="412" spans="1:32" ht="31.5" outlineLevel="5">
      <c r="A412" s="14" t="s">
        <v>23</v>
      </c>
      <c r="B412" s="6" t="s">
        <v>243</v>
      </c>
      <c r="C412" s="6" t="s">
        <v>250</v>
      </c>
      <c r="D412" s="6" t="s">
        <v>24</v>
      </c>
      <c r="E412" s="6"/>
      <c r="F412" s="6"/>
      <c r="G412" s="6"/>
      <c r="H412" s="6"/>
      <c r="I412" s="7">
        <v>0</v>
      </c>
      <c r="J412" s="27">
        <v>1778000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80000</v>
      </c>
      <c r="AC412" s="8">
        <v>0</v>
      </c>
      <c r="AD412" s="7">
        <v>0</v>
      </c>
      <c r="AE412" s="8">
        <v>0</v>
      </c>
      <c r="AF412" s="7">
        <v>0</v>
      </c>
    </row>
    <row r="413" spans="1:32" ht="17.25" customHeight="1" outlineLevel="3">
      <c r="A413" s="14" t="s">
        <v>251</v>
      </c>
      <c r="B413" s="6" t="s">
        <v>243</v>
      </c>
      <c r="C413" s="6" t="s">
        <v>252</v>
      </c>
      <c r="D413" s="6"/>
      <c r="E413" s="6"/>
      <c r="F413" s="6"/>
      <c r="G413" s="6"/>
      <c r="H413" s="6"/>
      <c r="I413" s="7">
        <v>0</v>
      </c>
      <c r="J413" s="27">
        <f>J414+J416</f>
        <v>4183000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4091858</v>
      </c>
      <c r="AC413" s="8">
        <v>0</v>
      </c>
      <c r="AD413" s="7">
        <v>0</v>
      </c>
      <c r="AE413" s="8">
        <v>0</v>
      </c>
      <c r="AF413" s="7">
        <v>0</v>
      </c>
    </row>
    <row r="414" spans="1:32" ht="50.25" hidden="1" customHeight="1" outlineLevel="4">
      <c r="A414" s="14" t="s">
        <v>11</v>
      </c>
      <c r="B414" s="6" t="s">
        <v>243</v>
      </c>
      <c r="C414" s="6" t="s">
        <v>252</v>
      </c>
      <c r="D414" s="6" t="s">
        <v>12</v>
      </c>
      <c r="E414" s="6"/>
      <c r="F414" s="6"/>
      <c r="G414" s="6"/>
      <c r="H414" s="6"/>
      <c r="I414" s="7">
        <v>0</v>
      </c>
      <c r="J414" s="27">
        <f>J415</f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3354219.1</v>
      </c>
      <c r="AC414" s="8">
        <v>0</v>
      </c>
      <c r="AD414" s="7">
        <v>0</v>
      </c>
      <c r="AE414" s="8">
        <v>0</v>
      </c>
      <c r="AF414" s="7">
        <v>0</v>
      </c>
    </row>
    <row r="415" spans="1:32" ht="15.75" hidden="1" outlineLevel="5">
      <c r="A415" s="14" t="s">
        <v>102</v>
      </c>
      <c r="B415" s="6" t="s">
        <v>243</v>
      </c>
      <c r="C415" s="6" t="s">
        <v>252</v>
      </c>
      <c r="D415" s="6" t="s">
        <v>103</v>
      </c>
      <c r="E415" s="6"/>
      <c r="F415" s="6"/>
      <c r="G415" s="6"/>
      <c r="H415" s="6"/>
      <c r="I415" s="7">
        <v>0</v>
      </c>
      <c r="J415" s="27"/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3354219.1</v>
      </c>
      <c r="AC415" s="8">
        <v>0</v>
      </c>
      <c r="AD415" s="7">
        <v>0</v>
      </c>
      <c r="AE415" s="8">
        <v>0</v>
      </c>
      <c r="AF415" s="7">
        <v>0</v>
      </c>
    </row>
    <row r="416" spans="1:32" ht="15.75" outlineLevel="4" collapsed="1">
      <c r="A416" s="14" t="s">
        <v>21</v>
      </c>
      <c r="B416" s="6" t="s">
        <v>243</v>
      </c>
      <c r="C416" s="6" t="s">
        <v>252</v>
      </c>
      <c r="D416" s="6" t="s">
        <v>22</v>
      </c>
      <c r="E416" s="6"/>
      <c r="F416" s="6"/>
      <c r="G416" s="6"/>
      <c r="H416" s="6"/>
      <c r="I416" s="7">
        <v>0</v>
      </c>
      <c r="J416" s="27">
        <f>J417</f>
        <v>4183000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730538.9</v>
      </c>
      <c r="AC416" s="8">
        <v>0</v>
      </c>
      <c r="AD416" s="7">
        <v>0</v>
      </c>
      <c r="AE416" s="8">
        <v>0</v>
      </c>
      <c r="AF416" s="7">
        <v>0</v>
      </c>
    </row>
    <row r="417" spans="1:32" ht="31.5" outlineLevel="5">
      <c r="A417" s="14" t="s">
        <v>23</v>
      </c>
      <c r="B417" s="6" t="s">
        <v>243</v>
      </c>
      <c r="C417" s="6" t="s">
        <v>252</v>
      </c>
      <c r="D417" s="6" t="s">
        <v>24</v>
      </c>
      <c r="E417" s="6"/>
      <c r="F417" s="6"/>
      <c r="G417" s="6"/>
      <c r="H417" s="6"/>
      <c r="I417" s="7">
        <v>0</v>
      </c>
      <c r="J417" s="27">
        <v>4183000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730538.9</v>
      </c>
      <c r="AC417" s="8">
        <v>0</v>
      </c>
      <c r="AD417" s="7">
        <v>0</v>
      </c>
      <c r="AE417" s="8">
        <v>0</v>
      </c>
      <c r="AF417" s="7">
        <v>0</v>
      </c>
    </row>
    <row r="418" spans="1:32" ht="15.75" hidden="1" outlineLevel="4">
      <c r="A418" s="14" t="s">
        <v>31</v>
      </c>
      <c r="B418" s="6" t="s">
        <v>243</v>
      </c>
      <c r="C418" s="6" t="s">
        <v>252</v>
      </c>
      <c r="D418" s="6" t="s">
        <v>32</v>
      </c>
      <c r="E418" s="6"/>
      <c r="F418" s="6"/>
      <c r="G418" s="6"/>
      <c r="H418" s="6"/>
      <c r="I418" s="7">
        <v>0</v>
      </c>
      <c r="J418" s="27"/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7100</v>
      </c>
      <c r="AC418" s="8">
        <v>0</v>
      </c>
      <c r="AD418" s="7">
        <v>0</v>
      </c>
      <c r="AE418" s="8">
        <v>0</v>
      </c>
      <c r="AF418" s="7">
        <v>0</v>
      </c>
    </row>
    <row r="419" spans="1:32" ht="15.75" hidden="1" outlineLevel="5">
      <c r="A419" s="14" t="s">
        <v>33</v>
      </c>
      <c r="B419" s="6" t="s">
        <v>243</v>
      </c>
      <c r="C419" s="6" t="s">
        <v>252</v>
      </c>
      <c r="D419" s="6" t="s">
        <v>34</v>
      </c>
      <c r="E419" s="6"/>
      <c r="F419" s="6"/>
      <c r="G419" s="6"/>
      <c r="H419" s="6"/>
      <c r="I419" s="7">
        <v>0</v>
      </c>
      <c r="J419" s="27"/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7100</v>
      </c>
      <c r="AC419" s="8">
        <v>0</v>
      </c>
      <c r="AD419" s="7">
        <v>0</v>
      </c>
      <c r="AE419" s="8">
        <v>0</v>
      </c>
      <c r="AF419" s="7">
        <v>0</v>
      </c>
    </row>
    <row r="420" spans="1:32" ht="15.75" outlineLevel="3" collapsed="1">
      <c r="A420" s="14" t="s">
        <v>253</v>
      </c>
      <c r="B420" s="6" t="s">
        <v>243</v>
      </c>
      <c r="C420" s="6" t="s">
        <v>254</v>
      </c>
      <c r="D420" s="6"/>
      <c r="E420" s="6"/>
      <c r="F420" s="6"/>
      <c r="G420" s="6"/>
      <c r="H420" s="6"/>
      <c r="I420" s="7">
        <v>0</v>
      </c>
      <c r="J420" s="27">
        <f>J421+J423</f>
        <v>160000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44745.98</v>
      </c>
      <c r="AC420" s="8">
        <v>0</v>
      </c>
      <c r="AD420" s="7">
        <v>0</v>
      </c>
      <c r="AE420" s="8">
        <v>0</v>
      </c>
      <c r="AF420" s="7">
        <v>0</v>
      </c>
    </row>
    <row r="421" spans="1:32" ht="51" hidden="1" customHeight="1" outlineLevel="4">
      <c r="A421" s="14" t="s">
        <v>11</v>
      </c>
      <c r="B421" s="6" t="s">
        <v>243</v>
      </c>
      <c r="C421" s="6" t="s">
        <v>254</v>
      </c>
      <c r="D421" s="6" t="s">
        <v>12</v>
      </c>
      <c r="E421" s="6"/>
      <c r="F421" s="6"/>
      <c r="G421" s="6"/>
      <c r="H421" s="6"/>
      <c r="I421" s="7">
        <v>0</v>
      </c>
      <c r="J421" s="27">
        <f>J422</f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22246</v>
      </c>
      <c r="AC421" s="8">
        <v>0</v>
      </c>
      <c r="AD421" s="7">
        <v>0</v>
      </c>
      <c r="AE421" s="8">
        <v>0</v>
      </c>
      <c r="AF421" s="7">
        <v>0</v>
      </c>
    </row>
    <row r="422" spans="1:32" ht="15.75" hidden="1" outlineLevel="5">
      <c r="A422" s="14" t="s">
        <v>102</v>
      </c>
      <c r="B422" s="6" t="s">
        <v>243</v>
      </c>
      <c r="C422" s="6" t="s">
        <v>254</v>
      </c>
      <c r="D422" s="6" t="s">
        <v>103</v>
      </c>
      <c r="E422" s="6"/>
      <c r="F422" s="6"/>
      <c r="G422" s="6"/>
      <c r="H422" s="6"/>
      <c r="I422" s="7">
        <v>0</v>
      </c>
      <c r="J422" s="27"/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22246</v>
      </c>
      <c r="AC422" s="8">
        <v>0</v>
      </c>
      <c r="AD422" s="7">
        <v>0</v>
      </c>
      <c r="AE422" s="8">
        <v>0</v>
      </c>
      <c r="AF422" s="7">
        <v>0</v>
      </c>
    </row>
    <row r="423" spans="1:32" ht="15.75" outlineLevel="4" collapsed="1">
      <c r="A423" s="14" t="s">
        <v>21</v>
      </c>
      <c r="B423" s="6" t="s">
        <v>243</v>
      </c>
      <c r="C423" s="6" t="s">
        <v>254</v>
      </c>
      <c r="D423" s="6" t="s">
        <v>22</v>
      </c>
      <c r="E423" s="6"/>
      <c r="F423" s="6"/>
      <c r="G423" s="6"/>
      <c r="H423" s="6"/>
      <c r="I423" s="7">
        <v>0</v>
      </c>
      <c r="J423" s="27">
        <f>J424</f>
        <v>160000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22499.98</v>
      </c>
      <c r="AC423" s="8">
        <v>0</v>
      </c>
      <c r="AD423" s="7">
        <v>0</v>
      </c>
      <c r="AE423" s="8">
        <v>0</v>
      </c>
      <c r="AF423" s="7">
        <v>0</v>
      </c>
    </row>
    <row r="424" spans="1:32" ht="31.5" outlineLevel="5">
      <c r="A424" s="14" t="s">
        <v>23</v>
      </c>
      <c r="B424" s="6" t="s">
        <v>243</v>
      </c>
      <c r="C424" s="6" t="s">
        <v>254</v>
      </c>
      <c r="D424" s="6" t="s">
        <v>24</v>
      </c>
      <c r="E424" s="6"/>
      <c r="F424" s="6"/>
      <c r="G424" s="6"/>
      <c r="H424" s="6"/>
      <c r="I424" s="7">
        <v>0</v>
      </c>
      <c r="J424" s="27">
        <v>160000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22499.98</v>
      </c>
      <c r="AC424" s="8">
        <v>0</v>
      </c>
      <c r="AD424" s="7">
        <v>0</v>
      </c>
      <c r="AE424" s="8">
        <v>0</v>
      </c>
      <c r="AF424" s="7">
        <v>0</v>
      </c>
    </row>
    <row r="425" spans="1:32" ht="31.5" outlineLevel="2">
      <c r="A425" s="14" t="s">
        <v>17</v>
      </c>
      <c r="B425" s="6" t="s">
        <v>243</v>
      </c>
      <c r="C425" s="6" t="s">
        <v>18</v>
      </c>
      <c r="D425" s="6"/>
      <c r="E425" s="6"/>
      <c r="F425" s="6"/>
      <c r="G425" s="6"/>
      <c r="H425" s="6"/>
      <c r="I425" s="7">
        <v>0</v>
      </c>
      <c r="J425" s="27">
        <f>J426</f>
        <v>2734955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2453433.39</v>
      </c>
      <c r="AC425" s="8">
        <v>0</v>
      </c>
      <c r="AD425" s="7">
        <v>0</v>
      </c>
      <c r="AE425" s="8">
        <v>0</v>
      </c>
      <c r="AF425" s="7">
        <v>0</v>
      </c>
    </row>
    <row r="426" spans="1:32" ht="32.25" customHeight="1" outlineLevel="3">
      <c r="A426" s="14" t="s">
        <v>19</v>
      </c>
      <c r="B426" s="6" t="s">
        <v>243</v>
      </c>
      <c r="C426" s="6" t="s">
        <v>20</v>
      </c>
      <c r="D426" s="6"/>
      <c r="E426" s="6"/>
      <c r="F426" s="6"/>
      <c r="G426" s="6"/>
      <c r="H426" s="6"/>
      <c r="I426" s="7">
        <v>0</v>
      </c>
      <c r="J426" s="27">
        <f>J427+J429</f>
        <v>2734955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2453433.39</v>
      </c>
      <c r="AC426" s="8">
        <v>0</v>
      </c>
      <c r="AD426" s="7">
        <v>0</v>
      </c>
      <c r="AE426" s="8">
        <v>0</v>
      </c>
      <c r="AF426" s="7">
        <v>0</v>
      </c>
    </row>
    <row r="427" spans="1:32" ht="47.25" customHeight="1" outlineLevel="4">
      <c r="A427" s="14" t="s">
        <v>11</v>
      </c>
      <c r="B427" s="6" t="s">
        <v>243</v>
      </c>
      <c r="C427" s="6" t="s">
        <v>20</v>
      </c>
      <c r="D427" s="6" t="s">
        <v>12</v>
      </c>
      <c r="E427" s="6"/>
      <c r="F427" s="6"/>
      <c r="G427" s="6"/>
      <c r="H427" s="6"/>
      <c r="I427" s="7">
        <v>0</v>
      </c>
      <c r="J427" s="27">
        <f>J428</f>
        <v>2177797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0</v>
      </c>
      <c r="T427" s="7">
        <v>0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2144026</v>
      </c>
      <c r="AC427" s="8">
        <v>0</v>
      </c>
      <c r="AD427" s="7">
        <v>0</v>
      </c>
      <c r="AE427" s="8">
        <v>0</v>
      </c>
      <c r="AF427" s="7">
        <v>0</v>
      </c>
    </row>
    <row r="428" spans="1:32" ht="15.75" outlineLevel="5">
      <c r="A428" s="14" t="s">
        <v>102</v>
      </c>
      <c r="B428" s="6" t="s">
        <v>243</v>
      </c>
      <c r="C428" s="6" t="s">
        <v>20</v>
      </c>
      <c r="D428" s="6" t="s">
        <v>103</v>
      </c>
      <c r="E428" s="6"/>
      <c r="F428" s="6"/>
      <c r="G428" s="6"/>
      <c r="H428" s="6"/>
      <c r="I428" s="7">
        <v>0</v>
      </c>
      <c r="J428" s="27">
        <v>2177797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2144026</v>
      </c>
      <c r="AC428" s="8">
        <v>0</v>
      </c>
      <c r="AD428" s="7">
        <v>0</v>
      </c>
      <c r="AE428" s="8">
        <v>0</v>
      </c>
      <c r="AF428" s="7">
        <v>0</v>
      </c>
    </row>
    <row r="429" spans="1:32" ht="15.75" outlineLevel="4">
      <c r="A429" s="14" t="s">
        <v>21</v>
      </c>
      <c r="B429" s="6" t="s">
        <v>243</v>
      </c>
      <c r="C429" s="6" t="s">
        <v>20</v>
      </c>
      <c r="D429" s="6" t="s">
        <v>22</v>
      </c>
      <c r="E429" s="6"/>
      <c r="F429" s="6"/>
      <c r="G429" s="6"/>
      <c r="H429" s="6"/>
      <c r="I429" s="7">
        <v>0</v>
      </c>
      <c r="J429" s="27">
        <f>J430</f>
        <v>557158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309407.39</v>
      </c>
      <c r="AC429" s="8">
        <v>0</v>
      </c>
      <c r="AD429" s="7">
        <v>0</v>
      </c>
      <c r="AE429" s="8">
        <v>0</v>
      </c>
      <c r="AF429" s="7">
        <v>0</v>
      </c>
    </row>
    <row r="430" spans="1:32" ht="31.5" outlineLevel="5">
      <c r="A430" s="14" t="s">
        <v>23</v>
      </c>
      <c r="B430" s="6" t="s">
        <v>243</v>
      </c>
      <c r="C430" s="6" t="s">
        <v>20</v>
      </c>
      <c r="D430" s="6" t="s">
        <v>24</v>
      </c>
      <c r="E430" s="6"/>
      <c r="F430" s="6"/>
      <c r="G430" s="6"/>
      <c r="H430" s="6"/>
      <c r="I430" s="7">
        <v>0</v>
      </c>
      <c r="J430" s="27">
        <v>557158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309407.39</v>
      </c>
      <c r="AC430" s="8">
        <v>0</v>
      </c>
      <c r="AD430" s="7">
        <v>0</v>
      </c>
      <c r="AE430" s="8">
        <v>0</v>
      </c>
      <c r="AF430" s="7">
        <v>0</v>
      </c>
    </row>
    <row r="431" spans="1:32" ht="36" customHeight="1" outlineLevel="2">
      <c r="A431" s="14" t="s">
        <v>7</v>
      </c>
      <c r="B431" s="6" t="s">
        <v>243</v>
      </c>
      <c r="C431" s="6" t="s">
        <v>8</v>
      </c>
      <c r="D431" s="6"/>
      <c r="E431" s="6"/>
      <c r="F431" s="6"/>
      <c r="G431" s="6"/>
      <c r="H431" s="6"/>
      <c r="I431" s="7">
        <v>0</v>
      </c>
      <c r="J431" s="27">
        <f>J432</f>
        <v>1805000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1730000</v>
      </c>
      <c r="AC431" s="8">
        <v>0</v>
      </c>
      <c r="AD431" s="7">
        <v>0</v>
      </c>
      <c r="AE431" s="8">
        <v>0</v>
      </c>
      <c r="AF431" s="7">
        <v>0</v>
      </c>
    </row>
    <row r="432" spans="1:32" ht="15.75" outlineLevel="3">
      <c r="A432" s="14" t="s">
        <v>29</v>
      </c>
      <c r="B432" s="6" t="s">
        <v>243</v>
      </c>
      <c r="C432" s="6" t="s">
        <v>30</v>
      </c>
      <c r="D432" s="6"/>
      <c r="E432" s="6"/>
      <c r="F432" s="6"/>
      <c r="G432" s="6"/>
      <c r="H432" s="6"/>
      <c r="I432" s="7">
        <v>0</v>
      </c>
      <c r="J432" s="27">
        <f>J433</f>
        <v>1805000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1730000</v>
      </c>
      <c r="AC432" s="8">
        <v>0</v>
      </c>
      <c r="AD432" s="7">
        <v>0</v>
      </c>
      <c r="AE432" s="8">
        <v>0</v>
      </c>
      <c r="AF432" s="7">
        <v>0</v>
      </c>
    </row>
    <row r="433" spans="1:32" ht="51" customHeight="1" outlineLevel="4">
      <c r="A433" s="14" t="s">
        <v>11</v>
      </c>
      <c r="B433" s="6" t="s">
        <v>243</v>
      </c>
      <c r="C433" s="6" t="s">
        <v>30</v>
      </c>
      <c r="D433" s="6" t="s">
        <v>12</v>
      </c>
      <c r="E433" s="6"/>
      <c r="F433" s="6"/>
      <c r="G433" s="6"/>
      <c r="H433" s="6"/>
      <c r="I433" s="7">
        <v>0</v>
      </c>
      <c r="J433" s="27">
        <f>J434</f>
        <v>1805000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1730000</v>
      </c>
      <c r="AC433" s="8">
        <v>0</v>
      </c>
      <c r="AD433" s="7">
        <v>0</v>
      </c>
      <c r="AE433" s="8">
        <v>0</v>
      </c>
      <c r="AF433" s="7">
        <v>0</v>
      </c>
    </row>
    <row r="434" spans="1:32" ht="17.25" customHeight="1" outlineLevel="5">
      <c r="A434" s="14" t="s">
        <v>13</v>
      </c>
      <c r="B434" s="6" t="s">
        <v>243</v>
      </c>
      <c r="C434" s="6" t="s">
        <v>30</v>
      </c>
      <c r="D434" s="6" t="s">
        <v>14</v>
      </c>
      <c r="E434" s="6"/>
      <c r="F434" s="6"/>
      <c r="G434" s="6"/>
      <c r="H434" s="6"/>
      <c r="I434" s="7">
        <v>0</v>
      </c>
      <c r="J434" s="27">
        <v>1805000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1730000</v>
      </c>
      <c r="AC434" s="8">
        <v>0</v>
      </c>
      <c r="AD434" s="7">
        <v>0</v>
      </c>
      <c r="AE434" s="8">
        <v>0</v>
      </c>
      <c r="AF434" s="7">
        <v>0</v>
      </c>
    </row>
    <row r="435" spans="1:32" ht="15.75">
      <c r="A435" s="13" t="s">
        <v>255</v>
      </c>
      <c r="B435" s="16" t="s">
        <v>256</v>
      </c>
      <c r="C435" s="6"/>
      <c r="D435" s="6"/>
      <c r="E435" s="6"/>
      <c r="F435" s="6"/>
      <c r="G435" s="6"/>
      <c r="H435" s="6"/>
      <c r="I435" s="7">
        <v>0</v>
      </c>
      <c r="J435" s="27">
        <f>J436+J548</f>
        <v>39969950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34800310.509999998</v>
      </c>
      <c r="AC435" s="8">
        <v>0</v>
      </c>
      <c r="AD435" s="7">
        <v>0</v>
      </c>
      <c r="AE435" s="8">
        <v>0</v>
      </c>
      <c r="AF435" s="7">
        <v>0</v>
      </c>
    </row>
    <row r="436" spans="1:32" ht="15.75" outlineLevel="1">
      <c r="A436" s="13" t="s">
        <v>257</v>
      </c>
      <c r="B436" s="16" t="s">
        <v>258</v>
      </c>
      <c r="C436" s="6"/>
      <c r="D436" s="6"/>
      <c r="E436" s="6"/>
      <c r="F436" s="6"/>
      <c r="G436" s="6"/>
      <c r="H436" s="6"/>
      <c r="I436" s="7">
        <v>0</v>
      </c>
      <c r="J436" s="27">
        <f>J437+J441+J541+J544</f>
        <v>30895950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27774212.41</v>
      </c>
      <c r="AC436" s="8">
        <v>0</v>
      </c>
      <c r="AD436" s="7">
        <v>0</v>
      </c>
      <c r="AE436" s="8">
        <v>0</v>
      </c>
      <c r="AF436" s="7">
        <v>0</v>
      </c>
    </row>
    <row r="437" spans="1:32" ht="31.5" hidden="1" outlineLevel="2">
      <c r="A437" s="14" t="s">
        <v>17</v>
      </c>
      <c r="B437" s="6" t="s">
        <v>258</v>
      </c>
      <c r="C437" s="6" t="s">
        <v>18</v>
      </c>
      <c r="D437" s="6"/>
      <c r="E437" s="6"/>
      <c r="F437" s="6"/>
      <c r="G437" s="6"/>
      <c r="H437" s="6"/>
      <c r="I437" s="7">
        <v>0</v>
      </c>
      <c r="J437" s="27">
        <f>J438</f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60000</v>
      </c>
      <c r="AC437" s="8">
        <v>0</v>
      </c>
      <c r="AD437" s="7">
        <v>0</v>
      </c>
      <c r="AE437" s="8">
        <v>0</v>
      </c>
      <c r="AF437" s="7">
        <v>0</v>
      </c>
    </row>
    <row r="438" spans="1:32" ht="31.5" hidden="1" outlineLevel="3">
      <c r="A438" s="14" t="s">
        <v>226</v>
      </c>
      <c r="B438" s="6" t="s">
        <v>258</v>
      </c>
      <c r="C438" s="6" t="s">
        <v>227</v>
      </c>
      <c r="D438" s="6"/>
      <c r="E438" s="6"/>
      <c r="F438" s="6"/>
      <c r="G438" s="6"/>
      <c r="H438" s="6"/>
      <c r="I438" s="7">
        <v>0</v>
      </c>
      <c r="J438" s="27">
        <f>J439</f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60000</v>
      </c>
      <c r="AC438" s="8">
        <v>0</v>
      </c>
      <c r="AD438" s="7">
        <v>0</v>
      </c>
      <c r="AE438" s="8">
        <v>0</v>
      </c>
      <c r="AF438" s="7">
        <v>0</v>
      </c>
    </row>
    <row r="439" spans="1:32" ht="17.25" hidden="1" customHeight="1" outlineLevel="4">
      <c r="A439" s="14" t="s">
        <v>57</v>
      </c>
      <c r="B439" s="6" t="s">
        <v>258</v>
      </c>
      <c r="C439" s="6" t="s">
        <v>227</v>
      </c>
      <c r="D439" s="6" t="s">
        <v>58</v>
      </c>
      <c r="E439" s="6"/>
      <c r="F439" s="6"/>
      <c r="G439" s="6"/>
      <c r="H439" s="6"/>
      <c r="I439" s="7">
        <v>0</v>
      </c>
      <c r="J439" s="27">
        <f>J440</f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60000</v>
      </c>
      <c r="AC439" s="8">
        <v>0</v>
      </c>
      <c r="AD439" s="7">
        <v>0</v>
      </c>
      <c r="AE439" s="8">
        <v>0</v>
      </c>
      <c r="AF439" s="7">
        <v>0</v>
      </c>
    </row>
    <row r="440" spans="1:32" ht="31.5" hidden="1" outlineLevel="5">
      <c r="A440" s="14" t="s">
        <v>228</v>
      </c>
      <c r="B440" s="6" t="s">
        <v>258</v>
      </c>
      <c r="C440" s="6" t="s">
        <v>227</v>
      </c>
      <c r="D440" s="6" t="s">
        <v>229</v>
      </c>
      <c r="E440" s="6"/>
      <c r="F440" s="6"/>
      <c r="G440" s="6"/>
      <c r="H440" s="6"/>
      <c r="I440" s="7">
        <v>0</v>
      </c>
      <c r="J440" s="27"/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60000</v>
      </c>
      <c r="AC440" s="8">
        <v>0</v>
      </c>
      <c r="AD440" s="7">
        <v>0</v>
      </c>
      <c r="AE440" s="8">
        <v>0</v>
      </c>
      <c r="AF440" s="7">
        <v>0</v>
      </c>
    </row>
    <row r="441" spans="1:32" ht="15.75" outlineLevel="2" collapsed="1">
      <c r="A441" s="14" t="s">
        <v>25</v>
      </c>
      <c r="B441" s="6" t="s">
        <v>258</v>
      </c>
      <c r="C441" s="6" t="s">
        <v>26</v>
      </c>
      <c r="D441" s="6"/>
      <c r="E441" s="6"/>
      <c r="F441" s="6"/>
      <c r="G441" s="6"/>
      <c r="H441" s="6"/>
      <c r="I441" s="7">
        <v>0</v>
      </c>
      <c r="J441" s="27">
        <f>J442+J449+J454+J457+J464+J471+J478+J485+J492+J495+J498+J501+J504+J507+J514+J519+J524+J527+J530+J535+J538</f>
        <v>30895950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26311037.309999999</v>
      </c>
      <c r="AC441" s="8">
        <v>0</v>
      </c>
      <c r="AD441" s="7">
        <v>0</v>
      </c>
      <c r="AE441" s="8">
        <v>0</v>
      </c>
      <c r="AF441" s="7">
        <v>0</v>
      </c>
    </row>
    <row r="442" spans="1:32" ht="16.5" customHeight="1" outlineLevel="3">
      <c r="A442" s="14" t="s">
        <v>259</v>
      </c>
      <c r="B442" s="6" t="s">
        <v>258</v>
      </c>
      <c r="C442" s="6" t="s">
        <v>260</v>
      </c>
      <c r="D442" s="6"/>
      <c r="E442" s="6"/>
      <c r="F442" s="6"/>
      <c r="G442" s="6"/>
      <c r="H442" s="6"/>
      <c r="I442" s="7">
        <v>0</v>
      </c>
      <c r="J442" s="27">
        <f>J443+J445+J447</f>
        <v>12300000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7526000</v>
      </c>
      <c r="AC442" s="8">
        <v>0</v>
      </c>
      <c r="AD442" s="7">
        <v>0</v>
      </c>
      <c r="AE442" s="8">
        <v>0</v>
      </c>
      <c r="AF442" s="7">
        <v>0</v>
      </c>
    </row>
    <row r="443" spans="1:32" ht="46.5" customHeight="1" outlineLevel="4">
      <c r="A443" s="14" t="s">
        <v>11</v>
      </c>
      <c r="B443" s="6" t="s">
        <v>258</v>
      </c>
      <c r="C443" s="6" t="s">
        <v>260</v>
      </c>
      <c r="D443" s="6" t="s">
        <v>12</v>
      </c>
      <c r="E443" s="6"/>
      <c r="F443" s="6"/>
      <c r="G443" s="6"/>
      <c r="H443" s="6"/>
      <c r="I443" s="7">
        <v>0</v>
      </c>
      <c r="J443" s="27">
        <f>J444</f>
        <v>7328000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6565024</v>
      </c>
      <c r="AC443" s="8">
        <v>0</v>
      </c>
      <c r="AD443" s="7">
        <v>0</v>
      </c>
      <c r="AE443" s="8">
        <v>0</v>
      </c>
      <c r="AF443" s="7">
        <v>0</v>
      </c>
    </row>
    <row r="444" spans="1:32" ht="15.75" outlineLevel="5">
      <c r="A444" s="14" t="s">
        <v>102</v>
      </c>
      <c r="B444" s="6" t="s">
        <v>258</v>
      </c>
      <c r="C444" s="6" t="s">
        <v>260</v>
      </c>
      <c r="D444" s="6" t="s">
        <v>103</v>
      </c>
      <c r="E444" s="6"/>
      <c r="F444" s="6"/>
      <c r="G444" s="6"/>
      <c r="H444" s="6"/>
      <c r="I444" s="7">
        <v>0</v>
      </c>
      <c r="J444" s="27">
        <v>7328000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6565024</v>
      </c>
      <c r="AC444" s="8">
        <v>0</v>
      </c>
      <c r="AD444" s="7">
        <v>0</v>
      </c>
      <c r="AE444" s="8">
        <v>0</v>
      </c>
      <c r="AF444" s="7">
        <v>0</v>
      </c>
    </row>
    <row r="445" spans="1:32" ht="15.75" outlineLevel="4">
      <c r="A445" s="14" t="s">
        <v>21</v>
      </c>
      <c r="B445" s="6" t="s">
        <v>258</v>
      </c>
      <c r="C445" s="6" t="s">
        <v>260</v>
      </c>
      <c r="D445" s="6" t="s">
        <v>22</v>
      </c>
      <c r="E445" s="6"/>
      <c r="F445" s="6"/>
      <c r="G445" s="6"/>
      <c r="H445" s="6"/>
      <c r="I445" s="7">
        <v>0</v>
      </c>
      <c r="J445" s="27">
        <f>J446</f>
        <v>4208000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892976</v>
      </c>
      <c r="AC445" s="8">
        <v>0</v>
      </c>
      <c r="AD445" s="7">
        <v>0</v>
      </c>
      <c r="AE445" s="8">
        <v>0</v>
      </c>
      <c r="AF445" s="7">
        <v>0</v>
      </c>
    </row>
    <row r="446" spans="1:32" ht="31.5" outlineLevel="5">
      <c r="A446" s="14" t="s">
        <v>23</v>
      </c>
      <c r="B446" s="6" t="s">
        <v>258</v>
      </c>
      <c r="C446" s="6" t="s">
        <v>260</v>
      </c>
      <c r="D446" s="6" t="s">
        <v>24</v>
      </c>
      <c r="E446" s="6"/>
      <c r="F446" s="6"/>
      <c r="G446" s="6"/>
      <c r="H446" s="6"/>
      <c r="I446" s="7">
        <v>0</v>
      </c>
      <c r="J446" s="27">
        <v>4208000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892976</v>
      </c>
      <c r="AC446" s="8">
        <v>0</v>
      </c>
      <c r="AD446" s="7">
        <v>0</v>
      </c>
      <c r="AE446" s="8">
        <v>0</v>
      </c>
      <c r="AF446" s="7">
        <v>0</v>
      </c>
    </row>
    <row r="447" spans="1:32" ht="31.5" outlineLevel="4">
      <c r="A447" s="14" t="s">
        <v>195</v>
      </c>
      <c r="B447" s="6" t="s">
        <v>258</v>
      </c>
      <c r="C447" s="6" t="s">
        <v>260</v>
      </c>
      <c r="D447" s="6" t="s">
        <v>196</v>
      </c>
      <c r="E447" s="6"/>
      <c r="F447" s="6"/>
      <c r="G447" s="6"/>
      <c r="H447" s="6"/>
      <c r="I447" s="7">
        <v>0</v>
      </c>
      <c r="J447" s="27">
        <f>J448</f>
        <v>764000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68000</v>
      </c>
      <c r="AC447" s="8">
        <v>0</v>
      </c>
      <c r="AD447" s="7">
        <v>0</v>
      </c>
      <c r="AE447" s="8">
        <v>0</v>
      </c>
      <c r="AF447" s="7">
        <v>0</v>
      </c>
    </row>
    <row r="448" spans="1:32" ht="15.75" outlineLevel="5">
      <c r="A448" s="14" t="s">
        <v>197</v>
      </c>
      <c r="B448" s="6" t="s">
        <v>258</v>
      </c>
      <c r="C448" s="6" t="s">
        <v>260</v>
      </c>
      <c r="D448" s="6" t="s">
        <v>198</v>
      </c>
      <c r="E448" s="6"/>
      <c r="F448" s="6"/>
      <c r="G448" s="6"/>
      <c r="H448" s="6"/>
      <c r="I448" s="7">
        <v>0</v>
      </c>
      <c r="J448" s="27">
        <v>764000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68000</v>
      </c>
      <c r="AC448" s="8">
        <v>0</v>
      </c>
      <c r="AD448" s="7">
        <v>0</v>
      </c>
      <c r="AE448" s="8">
        <v>0</v>
      </c>
      <c r="AF448" s="7">
        <v>0</v>
      </c>
    </row>
    <row r="449" spans="1:32" ht="15.75" outlineLevel="3">
      <c r="A449" s="14" t="s">
        <v>261</v>
      </c>
      <c r="B449" s="6" t="s">
        <v>258</v>
      </c>
      <c r="C449" s="6" t="s">
        <v>262</v>
      </c>
      <c r="D449" s="6"/>
      <c r="E449" s="6"/>
      <c r="F449" s="6"/>
      <c r="G449" s="6"/>
      <c r="H449" s="6"/>
      <c r="I449" s="7">
        <v>0</v>
      </c>
      <c r="J449" s="27">
        <f>J450+J452</f>
        <v>899000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714950</v>
      </c>
      <c r="AC449" s="8">
        <v>0</v>
      </c>
      <c r="AD449" s="7">
        <v>0</v>
      </c>
      <c r="AE449" s="8">
        <v>0</v>
      </c>
      <c r="AF449" s="7">
        <v>0</v>
      </c>
    </row>
    <row r="450" spans="1:32" ht="50.25" hidden="1" customHeight="1" outlineLevel="4">
      <c r="A450" s="14" t="s">
        <v>11</v>
      </c>
      <c r="B450" s="6" t="s">
        <v>258</v>
      </c>
      <c r="C450" s="6" t="s">
        <v>262</v>
      </c>
      <c r="D450" s="6" t="s">
        <v>12</v>
      </c>
      <c r="E450" s="6"/>
      <c r="F450" s="6"/>
      <c r="G450" s="6"/>
      <c r="H450" s="6"/>
      <c r="I450" s="7">
        <v>0</v>
      </c>
      <c r="J450" s="27">
        <f>J451</f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104801</v>
      </c>
      <c r="AC450" s="8">
        <v>0</v>
      </c>
      <c r="AD450" s="7">
        <v>0</v>
      </c>
      <c r="AE450" s="8">
        <v>0</v>
      </c>
      <c r="AF450" s="7">
        <v>0</v>
      </c>
    </row>
    <row r="451" spans="1:32" ht="15.75" hidden="1" outlineLevel="5">
      <c r="A451" s="14" t="s">
        <v>102</v>
      </c>
      <c r="B451" s="6" t="s">
        <v>258</v>
      </c>
      <c r="C451" s="6" t="s">
        <v>262</v>
      </c>
      <c r="D451" s="6" t="s">
        <v>103</v>
      </c>
      <c r="E451" s="6"/>
      <c r="F451" s="6"/>
      <c r="G451" s="6"/>
      <c r="H451" s="6"/>
      <c r="I451" s="7">
        <v>0</v>
      </c>
      <c r="J451" s="27"/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104801</v>
      </c>
      <c r="AC451" s="8">
        <v>0</v>
      </c>
      <c r="AD451" s="7">
        <v>0</v>
      </c>
      <c r="AE451" s="8">
        <v>0</v>
      </c>
      <c r="AF451" s="7">
        <v>0</v>
      </c>
    </row>
    <row r="452" spans="1:32" ht="15.75" outlineLevel="4" collapsed="1">
      <c r="A452" s="14" t="s">
        <v>21</v>
      </c>
      <c r="B452" s="6" t="s">
        <v>258</v>
      </c>
      <c r="C452" s="6" t="s">
        <v>262</v>
      </c>
      <c r="D452" s="6" t="s">
        <v>22</v>
      </c>
      <c r="E452" s="6"/>
      <c r="F452" s="6"/>
      <c r="G452" s="6"/>
      <c r="H452" s="6"/>
      <c r="I452" s="7">
        <v>0</v>
      </c>
      <c r="J452" s="27">
        <f>J453</f>
        <v>899000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610149</v>
      </c>
      <c r="AC452" s="8">
        <v>0</v>
      </c>
      <c r="AD452" s="7">
        <v>0</v>
      </c>
      <c r="AE452" s="8">
        <v>0</v>
      </c>
      <c r="AF452" s="7">
        <v>0</v>
      </c>
    </row>
    <row r="453" spans="1:32" ht="31.5" outlineLevel="5">
      <c r="A453" s="14" t="s">
        <v>23</v>
      </c>
      <c r="B453" s="6" t="s">
        <v>258</v>
      </c>
      <c r="C453" s="6" t="s">
        <v>262</v>
      </c>
      <c r="D453" s="6" t="s">
        <v>24</v>
      </c>
      <c r="E453" s="6"/>
      <c r="F453" s="6"/>
      <c r="G453" s="6"/>
      <c r="H453" s="6"/>
      <c r="I453" s="7">
        <v>0</v>
      </c>
      <c r="J453" s="27">
        <v>899000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610149</v>
      </c>
      <c r="AC453" s="8">
        <v>0</v>
      </c>
      <c r="AD453" s="7">
        <v>0</v>
      </c>
      <c r="AE453" s="8">
        <v>0</v>
      </c>
      <c r="AF453" s="7">
        <v>0</v>
      </c>
    </row>
    <row r="454" spans="1:32" ht="18" hidden="1" customHeight="1" outlineLevel="3">
      <c r="A454" s="14" t="s">
        <v>263</v>
      </c>
      <c r="B454" s="6" t="s">
        <v>258</v>
      </c>
      <c r="C454" s="6" t="s">
        <v>264</v>
      </c>
      <c r="D454" s="6"/>
      <c r="E454" s="6"/>
      <c r="F454" s="6"/>
      <c r="G454" s="6"/>
      <c r="H454" s="6"/>
      <c r="I454" s="7">
        <v>0</v>
      </c>
      <c r="J454" s="27">
        <f>J455</f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764000</v>
      </c>
      <c r="AC454" s="8">
        <v>0</v>
      </c>
      <c r="AD454" s="7">
        <v>0</v>
      </c>
      <c r="AE454" s="8">
        <v>0</v>
      </c>
      <c r="AF454" s="7">
        <v>0</v>
      </c>
    </row>
    <row r="455" spans="1:32" ht="32.25" hidden="1" customHeight="1" outlineLevel="4">
      <c r="A455" s="14" t="s">
        <v>195</v>
      </c>
      <c r="B455" s="6" t="s">
        <v>258</v>
      </c>
      <c r="C455" s="6" t="s">
        <v>264</v>
      </c>
      <c r="D455" s="6" t="s">
        <v>196</v>
      </c>
      <c r="E455" s="6"/>
      <c r="F455" s="6"/>
      <c r="G455" s="6"/>
      <c r="H455" s="6"/>
      <c r="I455" s="7">
        <v>0</v>
      </c>
      <c r="J455" s="27">
        <f>J456</f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764000</v>
      </c>
      <c r="AC455" s="8">
        <v>0</v>
      </c>
      <c r="AD455" s="7">
        <v>0</v>
      </c>
      <c r="AE455" s="8">
        <v>0</v>
      </c>
      <c r="AF455" s="7">
        <v>0</v>
      </c>
    </row>
    <row r="456" spans="1:32" ht="15.75" hidden="1" outlineLevel="5">
      <c r="A456" s="14" t="s">
        <v>197</v>
      </c>
      <c r="B456" s="6" t="s">
        <v>258</v>
      </c>
      <c r="C456" s="6" t="s">
        <v>264</v>
      </c>
      <c r="D456" s="6" t="s">
        <v>198</v>
      </c>
      <c r="E456" s="6"/>
      <c r="F456" s="6"/>
      <c r="G456" s="6"/>
      <c r="H456" s="6"/>
      <c r="I456" s="7">
        <v>0</v>
      </c>
      <c r="J456" s="27"/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764000</v>
      </c>
      <c r="AC456" s="8">
        <v>0</v>
      </c>
      <c r="AD456" s="7">
        <v>0</v>
      </c>
      <c r="AE456" s="8">
        <v>0</v>
      </c>
      <c r="AF456" s="7">
        <v>0</v>
      </c>
    </row>
    <row r="457" spans="1:32" ht="15.75" outlineLevel="3" collapsed="1">
      <c r="A457" s="14" t="s">
        <v>460</v>
      </c>
      <c r="B457" s="6" t="s">
        <v>258</v>
      </c>
      <c r="C457" s="6" t="s">
        <v>461</v>
      </c>
      <c r="D457" s="6"/>
      <c r="E457" s="6"/>
      <c r="F457" s="6"/>
      <c r="G457" s="6"/>
      <c r="H457" s="6"/>
      <c r="I457" s="7">
        <v>0</v>
      </c>
      <c r="J457" s="27">
        <f>J458+J460</f>
        <v>9536950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1056869.32</v>
      </c>
      <c r="AC457" s="8">
        <v>0</v>
      </c>
      <c r="AD457" s="7">
        <v>0</v>
      </c>
      <c r="AE457" s="8">
        <v>0</v>
      </c>
      <c r="AF457" s="7">
        <v>0</v>
      </c>
    </row>
    <row r="458" spans="1:32" ht="49.5" customHeight="1" outlineLevel="4">
      <c r="A458" s="14" t="s">
        <v>11</v>
      </c>
      <c r="B458" s="6" t="s">
        <v>258</v>
      </c>
      <c r="C458" s="6" t="s">
        <v>461</v>
      </c>
      <c r="D458" s="6" t="s">
        <v>12</v>
      </c>
      <c r="E458" s="6"/>
      <c r="F458" s="6"/>
      <c r="G458" s="6"/>
      <c r="H458" s="6"/>
      <c r="I458" s="7">
        <v>0</v>
      </c>
      <c r="J458" s="27">
        <f>J459</f>
        <v>7790104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888134.33</v>
      </c>
      <c r="AC458" s="8">
        <v>0</v>
      </c>
      <c r="AD458" s="7">
        <v>0</v>
      </c>
      <c r="AE458" s="8">
        <v>0</v>
      </c>
      <c r="AF458" s="7">
        <v>0</v>
      </c>
    </row>
    <row r="459" spans="1:32" ht="15.75" outlineLevel="5">
      <c r="A459" s="14" t="s">
        <v>102</v>
      </c>
      <c r="B459" s="6" t="s">
        <v>258</v>
      </c>
      <c r="C459" s="6" t="s">
        <v>461</v>
      </c>
      <c r="D459" s="6" t="s">
        <v>103</v>
      </c>
      <c r="E459" s="6"/>
      <c r="F459" s="6"/>
      <c r="G459" s="6"/>
      <c r="H459" s="6"/>
      <c r="I459" s="7">
        <v>0</v>
      </c>
      <c r="J459" s="27">
        <v>7790104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888134.33</v>
      </c>
      <c r="AC459" s="8">
        <v>0</v>
      </c>
      <c r="AD459" s="7">
        <v>0</v>
      </c>
      <c r="AE459" s="8">
        <v>0</v>
      </c>
      <c r="AF459" s="7">
        <v>0</v>
      </c>
    </row>
    <row r="460" spans="1:32" ht="15.75" outlineLevel="4">
      <c r="A460" s="14" t="s">
        <v>21</v>
      </c>
      <c r="B460" s="6" t="s">
        <v>258</v>
      </c>
      <c r="C460" s="6" t="s">
        <v>461</v>
      </c>
      <c r="D460" s="6" t="s">
        <v>22</v>
      </c>
      <c r="E460" s="6"/>
      <c r="F460" s="6"/>
      <c r="G460" s="6"/>
      <c r="H460" s="6"/>
      <c r="I460" s="7">
        <v>0</v>
      </c>
      <c r="J460" s="27">
        <f>J461</f>
        <v>1746846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165714.99</v>
      </c>
      <c r="AC460" s="8">
        <v>0</v>
      </c>
      <c r="AD460" s="7">
        <v>0</v>
      </c>
      <c r="AE460" s="8">
        <v>0</v>
      </c>
      <c r="AF460" s="7">
        <v>0</v>
      </c>
    </row>
    <row r="461" spans="1:32" ht="31.5" outlineLevel="5">
      <c r="A461" s="14" t="s">
        <v>23</v>
      </c>
      <c r="B461" s="6" t="s">
        <v>258</v>
      </c>
      <c r="C461" s="6" t="s">
        <v>461</v>
      </c>
      <c r="D461" s="6" t="s">
        <v>24</v>
      </c>
      <c r="E461" s="6"/>
      <c r="F461" s="6"/>
      <c r="G461" s="6"/>
      <c r="H461" s="6"/>
      <c r="I461" s="7">
        <v>0</v>
      </c>
      <c r="J461" s="27">
        <v>1746846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165714.99</v>
      </c>
      <c r="AC461" s="8">
        <v>0</v>
      </c>
      <c r="AD461" s="7">
        <v>0</v>
      </c>
      <c r="AE461" s="8">
        <v>0</v>
      </c>
      <c r="AF461" s="7">
        <v>0</v>
      </c>
    </row>
    <row r="462" spans="1:32" ht="15.75" hidden="1" outlineLevel="4">
      <c r="A462" s="14" t="s">
        <v>31</v>
      </c>
      <c r="B462" s="6" t="s">
        <v>258</v>
      </c>
      <c r="C462" s="6" t="s">
        <v>461</v>
      </c>
      <c r="D462" s="6" t="s">
        <v>32</v>
      </c>
      <c r="E462" s="6"/>
      <c r="F462" s="6"/>
      <c r="G462" s="6"/>
      <c r="H462" s="6"/>
      <c r="I462" s="7">
        <v>0</v>
      </c>
      <c r="J462" s="27">
        <f>J463</f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3020</v>
      </c>
      <c r="AC462" s="8">
        <v>0</v>
      </c>
      <c r="AD462" s="7">
        <v>0</v>
      </c>
      <c r="AE462" s="8">
        <v>0</v>
      </c>
      <c r="AF462" s="7">
        <v>0</v>
      </c>
    </row>
    <row r="463" spans="1:32" ht="15.75" hidden="1" outlineLevel="5">
      <c r="A463" s="14" t="s">
        <v>33</v>
      </c>
      <c r="B463" s="6" t="s">
        <v>258</v>
      </c>
      <c r="C463" s="6" t="s">
        <v>461</v>
      </c>
      <c r="D463" s="6" t="s">
        <v>34</v>
      </c>
      <c r="E463" s="6"/>
      <c r="F463" s="6"/>
      <c r="G463" s="6"/>
      <c r="H463" s="6"/>
      <c r="I463" s="7">
        <v>0</v>
      </c>
      <c r="J463" s="27"/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3020</v>
      </c>
      <c r="AC463" s="8">
        <v>0</v>
      </c>
      <c r="AD463" s="7">
        <v>0</v>
      </c>
      <c r="AE463" s="8">
        <v>0</v>
      </c>
      <c r="AF463" s="7">
        <v>0</v>
      </c>
    </row>
    <row r="464" spans="1:32" ht="31.5" hidden="1" outlineLevel="3">
      <c r="A464" s="14" t="s">
        <v>265</v>
      </c>
      <c r="B464" s="6" t="s">
        <v>258</v>
      </c>
      <c r="C464" s="6" t="s">
        <v>266</v>
      </c>
      <c r="D464" s="6"/>
      <c r="E464" s="6"/>
      <c r="F464" s="6"/>
      <c r="G464" s="6"/>
      <c r="H464" s="6"/>
      <c r="I464" s="7">
        <v>0</v>
      </c>
      <c r="J464" s="27">
        <f>J465+J467+J469</f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1955585.35</v>
      </c>
      <c r="AC464" s="8">
        <v>0</v>
      </c>
      <c r="AD464" s="7">
        <v>0</v>
      </c>
      <c r="AE464" s="8">
        <v>0</v>
      </c>
      <c r="AF464" s="7">
        <v>0</v>
      </c>
    </row>
    <row r="465" spans="1:32" ht="49.5" hidden="1" customHeight="1" outlineLevel="4">
      <c r="A465" s="14" t="s">
        <v>11</v>
      </c>
      <c r="B465" s="6" t="s">
        <v>258</v>
      </c>
      <c r="C465" s="6" t="s">
        <v>266</v>
      </c>
      <c r="D465" s="6" t="s">
        <v>12</v>
      </c>
      <c r="E465" s="6"/>
      <c r="F465" s="6"/>
      <c r="G465" s="6"/>
      <c r="H465" s="6"/>
      <c r="I465" s="7">
        <v>0</v>
      </c>
      <c r="J465" s="27">
        <f>J466</f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1347134.95</v>
      </c>
      <c r="AC465" s="8">
        <v>0</v>
      </c>
      <c r="AD465" s="7">
        <v>0</v>
      </c>
      <c r="AE465" s="8">
        <v>0</v>
      </c>
      <c r="AF465" s="7">
        <v>0</v>
      </c>
    </row>
    <row r="466" spans="1:32" ht="15.75" hidden="1" outlineLevel="5">
      <c r="A466" s="14" t="s">
        <v>102</v>
      </c>
      <c r="B466" s="6" t="s">
        <v>258</v>
      </c>
      <c r="C466" s="6" t="s">
        <v>266</v>
      </c>
      <c r="D466" s="6" t="s">
        <v>103</v>
      </c>
      <c r="E466" s="6"/>
      <c r="F466" s="6"/>
      <c r="G466" s="6"/>
      <c r="H466" s="6"/>
      <c r="I466" s="7">
        <v>0</v>
      </c>
      <c r="J466" s="27"/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1347134.95</v>
      </c>
      <c r="AC466" s="8">
        <v>0</v>
      </c>
      <c r="AD466" s="7">
        <v>0</v>
      </c>
      <c r="AE466" s="8">
        <v>0</v>
      </c>
      <c r="AF466" s="7">
        <v>0</v>
      </c>
    </row>
    <row r="467" spans="1:32" ht="15.75" hidden="1" outlineLevel="4">
      <c r="A467" s="14" t="s">
        <v>21</v>
      </c>
      <c r="B467" s="6" t="s">
        <v>258</v>
      </c>
      <c r="C467" s="6" t="s">
        <v>266</v>
      </c>
      <c r="D467" s="6" t="s">
        <v>22</v>
      </c>
      <c r="E467" s="6"/>
      <c r="F467" s="6"/>
      <c r="G467" s="6"/>
      <c r="H467" s="6"/>
      <c r="I467" s="7">
        <v>0</v>
      </c>
      <c r="J467" s="27">
        <f>J468</f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596450.4</v>
      </c>
      <c r="AC467" s="8">
        <v>0</v>
      </c>
      <c r="AD467" s="7">
        <v>0</v>
      </c>
      <c r="AE467" s="8">
        <v>0</v>
      </c>
      <c r="AF467" s="7">
        <v>0</v>
      </c>
    </row>
    <row r="468" spans="1:32" ht="31.5" hidden="1" outlineLevel="5">
      <c r="A468" s="14" t="s">
        <v>23</v>
      </c>
      <c r="B468" s="6" t="s">
        <v>258</v>
      </c>
      <c r="C468" s="6" t="s">
        <v>266</v>
      </c>
      <c r="D468" s="6" t="s">
        <v>24</v>
      </c>
      <c r="E468" s="6"/>
      <c r="F468" s="6"/>
      <c r="G468" s="6"/>
      <c r="H468" s="6"/>
      <c r="I468" s="7">
        <v>0</v>
      </c>
      <c r="J468" s="27"/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596450.4</v>
      </c>
      <c r="AC468" s="8">
        <v>0</v>
      </c>
      <c r="AD468" s="7">
        <v>0</v>
      </c>
      <c r="AE468" s="8">
        <v>0</v>
      </c>
      <c r="AF468" s="7">
        <v>0</v>
      </c>
    </row>
    <row r="469" spans="1:32" ht="15.75" hidden="1" outlineLevel="4">
      <c r="A469" s="14" t="s">
        <v>31</v>
      </c>
      <c r="B469" s="6" t="s">
        <v>258</v>
      </c>
      <c r="C469" s="6" t="s">
        <v>266</v>
      </c>
      <c r="D469" s="6" t="s">
        <v>32</v>
      </c>
      <c r="E469" s="6"/>
      <c r="F469" s="6"/>
      <c r="G469" s="6"/>
      <c r="H469" s="6"/>
      <c r="I469" s="7">
        <v>0</v>
      </c>
      <c r="J469" s="27">
        <f>J470</f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12000</v>
      </c>
      <c r="AC469" s="8">
        <v>0</v>
      </c>
      <c r="AD469" s="7">
        <v>0</v>
      </c>
      <c r="AE469" s="8">
        <v>0</v>
      </c>
      <c r="AF469" s="7">
        <v>0</v>
      </c>
    </row>
    <row r="470" spans="1:32" ht="15.75" hidden="1" outlineLevel="5">
      <c r="A470" s="14" t="s">
        <v>33</v>
      </c>
      <c r="B470" s="6" t="s">
        <v>258</v>
      </c>
      <c r="C470" s="6" t="s">
        <v>266</v>
      </c>
      <c r="D470" s="6" t="s">
        <v>34</v>
      </c>
      <c r="E470" s="6"/>
      <c r="F470" s="6"/>
      <c r="G470" s="6"/>
      <c r="H470" s="6"/>
      <c r="I470" s="7">
        <v>0</v>
      </c>
      <c r="J470" s="27"/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12000</v>
      </c>
      <c r="AC470" s="8">
        <v>0</v>
      </c>
      <c r="AD470" s="7">
        <v>0</v>
      </c>
      <c r="AE470" s="8">
        <v>0</v>
      </c>
      <c r="AF470" s="7">
        <v>0</v>
      </c>
    </row>
    <row r="471" spans="1:32" ht="31.5" hidden="1" outlineLevel="3">
      <c r="A471" s="14" t="s">
        <v>267</v>
      </c>
      <c r="B471" s="6" t="s">
        <v>258</v>
      </c>
      <c r="C471" s="6" t="s">
        <v>268</v>
      </c>
      <c r="D471" s="6"/>
      <c r="E471" s="6"/>
      <c r="F471" s="6"/>
      <c r="G471" s="6"/>
      <c r="H471" s="6"/>
      <c r="I471" s="7">
        <v>0</v>
      </c>
      <c r="J471" s="27">
        <f>J472+J474+J476</f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1693202.8</v>
      </c>
      <c r="AC471" s="8">
        <v>0</v>
      </c>
      <c r="AD471" s="7">
        <v>0</v>
      </c>
      <c r="AE471" s="8">
        <v>0</v>
      </c>
      <c r="AF471" s="7">
        <v>0</v>
      </c>
    </row>
    <row r="472" spans="1:32" ht="50.25" hidden="1" customHeight="1" outlineLevel="4">
      <c r="A472" s="14" t="s">
        <v>11</v>
      </c>
      <c r="B472" s="6" t="s">
        <v>258</v>
      </c>
      <c r="C472" s="6" t="s">
        <v>268</v>
      </c>
      <c r="D472" s="6" t="s">
        <v>12</v>
      </c>
      <c r="E472" s="6"/>
      <c r="F472" s="6"/>
      <c r="G472" s="6"/>
      <c r="H472" s="6"/>
      <c r="I472" s="7">
        <v>0</v>
      </c>
      <c r="J472" s="27">
        <f>J473</f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1135000</v>
      </c>
      <c r="AC472" s="8">
        <v>0</v>
      </c>
      <c r="AD472" s="7">
        <v>0</v>
      </c>
      <c r="AE472" s="8">
        <v>0</v>
      </c>
      <c r="AF472" s="7">
        <v>0</v>
      </c>
    </row>
    <row r="473" spans="1:32" ht="15.75" hidden="1" outlineLevel="5">
      <c r="A473" s="14" t="s">
        <v>102</v>
      </c>
      <c r="B473" s="6" t="s">
        <v>258</v>
      </c>
      <c r="C473" s="6" t="s">
        <v>268</v>
      </c>
      <c r="D473" s="6" t="s">
        <v>103</v>
      </c>
      <c r="E473" s="6"/>
      <c r="F473" s="6"/>
      <c r="G473" s="6"/>
      <c r="H473" s="6"/>
      <c r="I473" s="7">
        <v>0</v>
      </c>
      <c r="J473" s="27"/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1135000</v>
      </c>
      <c r="AC473" s="8">
        <v>0</v>
      </c>
      <c r="AD473" s="7">
        <v>0</v>
      </c>
      <c r="AE473" s="8">
        <v>0</v>
      </c>
      <c r="AF473" s="7">
        <v>0</v>
      </c>
    </row>
    <row r="474" spans="1:32" ht="15.75" hidden="1" outlineLevel="4">
      <c r="A474" s="14" t="s">
        <v>21</v>
      </c>
      <c r="B474" s="6" t="s">
        <v>258</v>
      </c>
      <c r="C474" s="6" t="s">
        <v>268</v>
      </c>
      <c r="D474" s="6" t="s">
        <v>22</v>
      </c>
      <c r="E474" s="6"/>
      <c r="F474" s="6"/>
      <c r="G474" s="6"/>
      <c r="H474" s="6"/>
      <c r="I474" s="7">
        <v>0</v>
      </c>
      <c r="J474" s="27">
        <f>J475</f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553155.52</v>
      </c>
      <c r="AC474" s="8">
        <v>0</v>
      </c>
      <c r="AD474" s="7">
        <v>0</v>
      </c>
      <c r="AE474" s="8">
        <v>0</v>
      </c>
      <c r="AF474" s="7">
        <v>0</v>
      </c>
    </row>
    <row r="475" spans="1:32" ht="31.5" hidden="1" outlineLevel="5">
      <c r="A475" s="14" t="s">
        <v>23</v>
      </c>
      <c r="B475" s="6" t="s">
        <v>258</v>
      </c>
      <c r="C475" s="6" t="s">
        <v>268</v>
      </c>
      <c r="D475" s="6" t="s">
        <v>24</v>
      </c>
      <c r="E475" s="6"/>
      <c r="F475" s="6"/>
      <c r="G475" s="6"/>
      <c r="H475" s="6"/>
      <c r="I475" s="7">
        <v>0</v>
      </c>
      <c r="J475" s="27"/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553155.52</v>
      </c>
      <c r="AC475" s="8">
        <v>0</v>
      </c>
      <c r="AD475" s="7">
        <v>0</v>
      </c>
      <c r="AE475" s="8">
        <v>0</v>
      </c>
      <c r="AF475" s="7">
        <v>0</v>
      </c>
    </row>
    <row r="476" spans="1:32" ht="15.75" hidden="1" outlineLevel="4">
      <c r="A476" s="14" t="s">
        <v>31</v>
      </c>
      <c r="B476" s="6" t="s">
        <v>258</v>
      </c>
      <c r="C476" s="6" t="s">
        <v>268</v>
      </c>
      <c r="D476" s="6" t="s">
        <v>32</v>
      </c>
      <c r="E476" s="6"/>
      <c r="F476" s="6"/>
      <c r="G476" s="6"/>
      <c r="H476" s="6"/>
      <c r="I476" s="7">
        <v>0</v>
      </c>
      <c r="J476" s="27">
        <f>J477</f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5047.28</v>
      </c>
      <c r="AC476" s="8">
        <v>0</v>
      </c>
      <c r="AD476" s="7">
        <v>0</v>
      </c>
      <c r="AE476" s="8">
        <v>0</v>
      </c>
      <c r="AF476" s="7">
        <v>0</v>
      </c>
    </row>
    <row r="477" spans="1:32" ht="15.75" hidden="1" outlineLevel="5">
      <c r="A477" s="14" t="s">
        <v>33</v>
      </c>
      <c r="B477" s="6" t="s">
        <v>258</v>
      </c>
      <c r="C477" s="6" t="s">
        <v>268</v>
      </c>
      <c r="D477" s="6" t="s">
        <v>34</v>
      </c>
      <c r="E477" s="6"/>
      <c r="F477" s="6"/>
      <c r="G477" s="6"/>
      <c r="H477" s="6"/>
      <c r="I477" s="7">
        <v>0</v>
      </c>
      <c r="J477" s="27"/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5047.28</v>
      </c>
      <c r="AC477" s="8">
        <v>0</v>
      </c>
      <c r="AD477" s="7">
        <v>0</v>
      </c>
      <c r="AE477" s="8">
        <v>0</v>
      </c>
      <c r="AF477" s="7">
        <v>0</v>
      </c>
    </row>
    <row r="478" spans="1:32" ht="31.5" hidden="1" outlineLevel="3" collapsed="1">
      <c r="A478" s="14" t="s">
        <v>269</v>
      </c>
      <c r="B478" s="6" t="s">
        <v>258</v>
      </c>
      <c r="C478" s="6" t="s">
        <v>270</v>
      </c>
      <c r="D478" s="6"/>
      <c r="E478" s="6"/>
      <c r="F478" s="6"/>
      <c r="G478" s="6"/>
      <c r="H478" s="6"/>
      <c r="I478" s="7">
        <v>0</v>
      </c>
      <c r="J478" s="27">
        <f>J479+J481+J483</f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1327719.68</v>
      </c>
      <c r="AC478" s="8">
        <v>0</v>
      </c>
      <c r="AD478" s="7">
        <v>0</v>
      </c>
      <c r="AE478" s="8">
        <v>0</v>
      </c>
      <c r="AF478" s="7">
        <v>0</v>
      </c>
    </row>
    <row r="479" spans="1:32" ht="49.5" hidden="1" customHeight="1" outlineLevel="4">
      <c r="A479" s="14" t="s">
        <v>11</v>
      </c>
      <c r="B479" s="6" t="s">
        <v>258</v>
      </c>
      <c r="C479" s="6" t="s">
        <v>270</v>
      </c>
      <c r="D479" s="6" t="s">
        <v>12</v>
      </c>
      <c r="E479" s="6"/>
      <c r="F479" s="6"/>
      <c r="G479" s="6"/>
      <c r="H479" s="6"/>
      <c r="I479" s="7">
        <v>0</v>
      </c>
      <c r="J479" s="27">
        <f>J480</f>
        <v>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1123396.67</v>
      </c>
      <c r="AC479" s="8">
        <v>0</v>
      </c>
      <c r="AD479" s="7">
        <v>0</v>
      </c>
      <c r="AE479" s="8">
        <v>0</v>
      </c>
      <c r="AF479" s="7">
        <v>0</v>
      </c>
    </row>
    <row r="480" spans="1:32" ht="15.75" hidden="1" outlineLevel="5">
      <c r="A480" s="14" t="s">
        <v>102</v>
      </c>
      <c r="B480" s="6" t="s">
        <v>258</v>
      </c>
      <c r="C480" s="6" t="s">
        <v>270</v>
      </c>
      <c r="D480" s="6" t="s">
        <v>103</v>
      </c>
      <c r="E480" s="6"/>
      <c r="F480" s="6"/>
      <c r="G480" s="6"/>
      <c r="H480" s="6"/>
      <c r="I480" s="7">
        <v>0</v>
      </c>
      <c r="J480" s="27"/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1123396.67</v>
      </c>
      <c r="AC480" s="8">
        <v>0</v>
      </c>
      <c r="AD480" s="7">
        <v>0</v>
      </c>
      <c r="AE480" s="8">
        <v>0</v>
      </c>
      <c r="AF480" s="7">
        <v>0</v>
      </c>
    </row>
    <row r="481" spans="1:32" ht="15.75" hidden="1" outlineLevel="4">
      <c r="A481" s="14" t="s">
        <v>21</v>
      </c>
      <c r="B481" s="6" t="s">
        <v>258</v>
      </c>
      <c r="C481" s="6" t="s">
        <v>270</v>
      </c>
      <c r="D481" s="6" t="s">
        <v>22</v>
      </c>
      <c r="E481" s="6"/>
      <c r="F481" s="6"/>
      <c r="G481" s="6"/>
      <c r="H481" s="6"/>
      <c r="I481" s="7">
        <v>0</v>
      </c>
      <c r="J481" s="27">
        <f>J482</f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194352.88</v>
      </c>
      <c r="AC481" s="8">
        <v>0</v>
      </c>
      <c r="AD481" s="7">
        <v>0</v>
      </c>
      <c r="AE481" s="8">
        <v>0</v>
      </c>
      <c r="AF481" s="7">
        <v>0</v>
      </c>
    </row>
    <row r="482" spans="1:32" ht="31.5" hidden="1" outlineLevel="5">
      <c r="A482" s="14" t="s">
        <v>23</v>
      </c>
      <c r="B482" s="6" t="s">
        <v>258</v>
      </c>
      <c r="C482" s="6" t="s">
        <v>270</v>
      </c>
      <c r="D482" s="6" t="s">
        <v>24</v>
      </c>
      <c r="E482" s="6"/>
      <c r="F482" s="6"/>
      <c r="G482" s="6"/>
      <c r="H482" s="6"/>
      <c r="I482" s="7">
        <v>0</v>
      </c>
      <c r="J482" s="27"/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194352.88</v>
      </c>
      <c r="AC482" s="8">
        <v>0</v>
      </c>
      <c r="AD482" s="7">
        <v>0</v>
      </c>
      <c r="AE482" s="8">
        <v>0</v>
      </c>
      <c r="AF482" s="7">
        <v>0</v>
      </c>
    </row>
    <row r="483" spans="1:32" ht="15.75" hidden="1" outlineLevel="4">
      <c r="A483" s="14" t="s">
        <v>31</v>
      </c>
      <c r="B483" s="6" t="s">
        <v>258</v>
      </c>
      <c r="C483" s="6" t="s">
        <v>270</v>
      </c>
      <c r="D483" s="6" t="s">
        <v>32</v>
      </c>
      <c r="E483" s="6"/>
      <c r="F483" s="6"/>
      <c r="G483" s="6"/>
      <c r="H483" s="6"/>
      <c r="I483" s="7">
        <v>0</v>
      </c>
      <c r="J483" s="27">
        <f>J484</f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9970.1299999999992</v>
      </c>
      <c r="AC483" s="8">
        <v>0</v>
      </c>
      <c r="AD483" s="7">
        <v>0</v>
      </c>
      <c r="AE483" s="8">
        <v>0</v>
      </c>
      <c r="AF483" s="7">
        <v>0</v>
      </c>
    </row>
    <row r="484" spans="1:32" ht="15.75" hidden="1" outlineLevel="5">
      <c r="A484" s="14" t="s">
        <v>33</v>
      </c>
      <c r="B484" s="6" t="s">
        <v>258</v>
      </c>
      <c r="C484" s="6" t="s">
        <v>270</v>
      </c>
      <c r="D484" s="6" t="s">
        <v>34</v>
      </c>
      <c r="E484" s="6"/>
      <c r="F484" s="6"/>
      <c r="G484" s="6"/>
      <c r="H484" s="6"/>
      <c r="I484" s="7">
        <v>0</v>
      </c>
      <c r="J484" s="27"/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9970.1299999999992</v>
      </c>
      <c r="AC484" s="8">
        <v>0</v>
      </c>
      <c r="AD484" s="7">
        <v>0</v>
      </c>
      <c r="AE484" s="8">
        <v>0</v>
      </c>
      <c r="AF484" s="7">
        <v>0</v>
      </c>
    </row>
    <row r="485" spans="1:32" ht="31.5" hidden="1" outlineLevel="3">
      <c r="A485" s="14" t="s">
        <v>271</v>
      </c>
      <c r="B485" s="6" t="s">
        <v>258</v>
      </c>
      <c r="C485" s="6" t="s">
        <v>272</v>
      </c>
      <c r="D485" s="6"/>
      <c r="E485" s="6"/>
      <c r="F485" s="6"/>
      <c r="G485" s="6"/>
      <c r="H485" s="6"/>
      <c r="I485" s="7">
        <v>0</v>
      </c>
      <c r="J485" s="27">
        <f>J486+J488+J490</f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2515558.7599999998</v>
      </c>
      <c r="AC485" s="8">
        <v>0</v>
      </c>
      <c r="AD485" s="7">
        <v>0</v>
      </c>
      <c r="AE485" s="8">
        <v>0</v>
      </c>
      <c r="AF485" s="7">
        <v>0</v>
      </c>
    </row>
    <row r="486" spans="1:32" ht="63.75" hidden="1" customHeight="1" outlineLevel="4">
      <c r="A486" s="14" t="s">
        <v>11</v>
      </c>
      <c r="B486" s="6" t="s">
        <v>258</v>
      </c>
      <c r="C486" s="6" t="s">
        <v>272</v>
      </c>
      <c r="D486" s="6" t="s">
        <v>12</v>
      </c>
      <c r="E486" s="6"/>
      <c r="F486" s="6"/>
      <c r="G486" s="6"/>
      <c r="H486" s="6"/>
      <c r="I486" s="7">
        <v>0</v>
      </c>
      <c r="J486" s="27">
        <f>J487</f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1503873.14</v>
      </c>
      <c r="AC486" s="8">
        <v>0</v>
      </c>
      <c r="AD486" s="7">
        <v>0</v>
      </c>
      <c r="AE486" s="8">
        <v>0</v>
      </c>
      <c r="AF486" s="7">
        <v>0</v>
      </c>
    </row>
    <row r="487" spans="1:32" ht="15.75" hidden="1" outlineLevel="5">
      <c r="A487" s="14" t="s">
        <v>102</v>
      </c>
      <c r="B487" s="6" t="s">
        <v>258</v>
      </c>
      <c r="C487" s="6" t="s">
        <v>272</v>
      </c>
      <c r="D487" s="6" t="s">
        <v>103</v>
      </c>
      <c r="E487" s="6"/>
      <c r="F487" s="6"/>
      <c r="G487" s="6"/>
      <c r="H487" s="6"/>
      <c r="I487" s="7">
        <v>0</v>
      </c>
      <c r="J487" s="27"/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1503873.14</v>
      </c>
      <c r="AC487" s="8">
        <v>0</v>
      </c>
      <c r="AD487" s="7">
        <v>0</v>
      </c>
      <c r="AE487" s="8">
        <v>0</v>
      </c>
      <c r="AF487" s="7">
        <v>0</v>
      </c>
    </row>
    <row r="488" spans="1:32" ht="15.75" hidden="1" outlineLevel="4">
      <c r="A488" s="14" t="s">
        <v>21</v>
      </c>
      <c r="B488" s="6" t="s">
        <v>258</v>
      </c>
      <c r="C488" s="6" t="s">
        <v>272</v>
      </c>
      <c r="D488" s="6" t="s">
        <v>22</v>
      </c>
      <c r="E488" s="6"/>
      <c r="F488" s="6"/>
      <c r="G488" s="6"/>
      <c r="H488" s="6"/>
      <c r="I488" s="7">
        <v>0</v>
      </c>
      <c r="J488" s="27">
        <f>J489</f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1006685.62</v>
      </c>
      <c r="AC488" s="8">
        <v>0</v>
      </c>
      <c r="AD488" s="7">
        <v>0</v>
      </c>
      <c r="AE488" s="8">
        <v>0</v>
      </c>
      <c r="AF488" s="7">
        <v>0</v>
      </c>
    </row>
    <row r="489" spans="1:32" ht="31.5" hidden="1" outlineLevel="5">
      <c r="A489" s="14" t="s">
        <v>23</v>
      </c>
      <c r="B489" s="6" t="s">
        <v>258</v>
      </c>
      <c r="C489" s="6" t="s">
        <v>272</v>
      </c>
      <c r="D489" s="6" t="s">
        <v>24</v>
      </c>
      <c r="E489" s="6"/>
      <c r="F489" s="6"/>
      <c r="G489" s="6"/>
      <c r="H489" s="6"/>
      <c r="I489" s="7">
        <v>0</v>
      </c>
      <c r="J489" s="27"/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1006685.62</v>
      </c>
      <c r="AC489" s="8">
        <v>0</v>
      </c>
      <c r="AD489" s="7">
        <v>0</v>
      </c>
      <c r="AE489" s="8">
        <v>0</v>
      </c>
      <c r="AF489" s="7">
        <v>0</v>
      </c>
    </row>
    <row r="490" spans="1:32" ht="15.75" hidden="1" outlineLevel="4">
      <c r="A490" s="14" t="s">
        <v>31</v>
      </c>
      <c r="B490" s="6" t="s">
        <v>258</v>
      </c>
      <c r="C490" s="6" t="s">
        <v>272</v>
      </c>
      <c r="D490" s="6" t="s">
        <v>32</v>
      </c>
      <c r="E490" s="6"/>
      <c r="F490" s="6"/>
      <c r="G490" s="6"/>
      <c r="H490" s="6"/>
      <c r="I490" s="7">
        <v>0</v>
      </c>
      <c r="J490" s="27">
        <f>J491</f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5000</v>
      </c>
      <c r="AC490" s="8">
        <v>0</v>
      </c>
      <c r="AD490" s="7">
        <v>0</v>
      </c>
      <c r="AE490" s="8">
        <v>0</v>
      </c>
      <c r="AF490" s="7">
        <v>0</v>
      </c>
    </row>
    <row r="491" spans="1:32" ht="15.75" hidden="1" outlineLevel="5">
      <c r="A491" s="14" t="s">
        <v>33</v>
      </c>
      <c r="B491" s="6" t="s">
        <v>258</v>
      </c>
      <c r="C491" s="6" t="s">
        <v>272</v>
      </c>
      <c r="D491" s="6" t="s">
        <v>34</v>
      </c>
      <c r="E491" s="6"/>
      <c r="F491" s="6"/>
      <c r="G491" s="6"/>
      <c r="H491" s="6"/>
      <c r="I491" s="7">
        <v>0</v>
      </c>
      <c r="J491" s="27"/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5000</v>
      </c>
      <c r="AC491" s="8">
        <v>0</v>
      </c>
      <c r="AD491" s="7">
        <v>0</v>
      </c>
      <c r="AE491" s="8">
        <v>0</v>
      </c>
      <c r="AF491" s="7">
        <v>0</v>
      </c>
    </row>
    <row r="492" spans="1:32" ht="32.25" hidden="1" customHeight="1" outlineLevel="3">
      <c r="A492" s="14" t="s">
        <v>273</v>
      </c>
      <c r="B492" s="6" t="s">
        <v>258</v>
      </c>
      <c r="C492" s="6" t="s">
        <v>274</v>
      </c>
      <c r="D492" s="6"/>
      <c r="E492" s="6"/>
      <c r="F492" s="6"/>
      <c r="G492" s="6"/>
      <c r="H492" s="6"/>
      <c r="I492" s="7">
        <v>0</v>
      </c>
      <c r="J492" s="27">
        <f>J493</f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13000</v>
      </c>
      <c r="AC492" s="8">
        <v>0</v>
      </c>
      <c r="AD492" s="7">
        <v>0</v>
      </c>
      <c r="AE492" s="8">
        <v>0</v>
      </c>
      <c r="AF492" s="7">
        <v>0</v>
      </c>
    </row>
    <row r="493" spans="1:32" ht="15.75" hidden="1" outlineLevel="4">
      <c r="A493" s="14" t="s">
        <v>21</v>
      </c>
      <c r="B493" s="6" t="s">
        <v>258</v>
      </c>
      <c r="C493" s="6" t="s">
        <v>274</v>
      </c>
      <c r="D493" s="6" t="s">
        <v>22</v>
      </c>
      <c r="E493" s="6"/>
      <c r="F493" s="6"/>
      <c r="G493" s="6"/>
      <c r="H493" s="6"/>
      <c r="I493" s="7">
        <v>0</v>
      </c>
      <c r="J493" s="27">
        <f>J494</f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13000</v>
      </c>
      <c r="AC493" s="8">
        <v>0</v>
      </c>
      <c r="AD493" s="7">
        <v>0</v>
      </c>
      <c r="AE493" s="8">
        <v>0</v>
      </c>
      <c r="AF493" s="7">
        <v>0</v>
      </c>
    </row>
    <row r="494" spans="1:32" ht="31.5" hidden="1" outlineLevel="5">
      <c r="A494" s="14" t="s">
        <v>23</v>
      </c>
      <c r="B494" s="6" t="s">
        <v>258</v>
      </c>
      <c r="C494" s="6" t="s">
        <v>274</v>
      </c>
      <c r="D494" s="6" t="s">
        <v>24</v>
      </c>
      <c r="E494" s="6"/>
      <c r="F494" s="6"/>
      <c r="G494" s="6"/>
      <c r="H494" s="6"/>
      <c r="I494" s="7">
        <v>0</v>
      </c>
      <c r="J494" s="27"/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13000</v>
      </c>
      <c r="AC494" s="8">
        <v>0</v>
      </c>
      <c r="AD494" s="7">
        <v>0</v>
      </c>
      <c r="AE494" s="8">
        <v>0</v>
      </c>
      <c r="AF494" s="7">
        <v>0</v>
      </c>
    </row>
    <row r="495" spans="1:32" ht="30.75" hidden="1" customHeight="1" outlineLevel="3" collapsed="1">
      <c r="A495" s="14" t="s">
        <v>275</v>
      </c>
      <c r="B495" s="6" t="s">
        <v>258</v>
      </c>
      <c r="C495" s="6" t="s">
        <v>276</v>
      </c>
      <c r="D495" s="6"/>
      <c r="E495" s="6"/>
      <c r="F495" s="6"/>
      <c r="G495" s="6"/>
      <c r="H495" s="6"/>
      <c r="I495" s="7">
        <v>0</v>
      </c>
      <c r="J495" s="27">
        <f>J496</f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20000</v>
      </c>
      <c r="AC495" s="8">
        <v>0</v>
      </c>
      <c r="AD495" s="7">
        <v>0</v>
      </c>
      <c r="AE495" s="8">
        <v>0</v>
      </c>
      <c r="AF495" s="7">
        <v>0</v>
      </c>
    </row>
    <row r="496" spans="1:32" ht="15.75" hidden="1" outlineLevel="4">
      <c r="A496" s="14" t="s">
        <v>21</v>
      </c>
      <c r="B496" s="6" t="s">
        <v>258</v>
      </c>
      <c r="C496" s="6" t="s">
        <v>276</v>
      </c>
      <c r="D496" s="6" t="s">
        <v>22</v>
      </c>
      <c r="E496" s="6"/>
      <c r="F496" s="6"/>
      <c r="G496" s="6"/>
      <c r="H496" s="6"/>
      <c r="I496" s="7">
        <v>0</v>
      </c>
      <c r="J496" s="27">
        <f>J497</f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20000</v>
      </c>
      <c r="AC496" s="8">
        <v>0</v>
      </c>
      <c r="AD496" s="7">
        <v>0</v>
      </c>
      <c r="AE496" s="8">
        <v>0</v>
      </c>
      <c r="AF496" s="7">
        <v>0</v>
      </c>
    </row>
    <row r="497" spans="1:32" ht="31.5" hidden="1" outlineLevel="5">
      <c r="A497" s="14" t="s">
        <v>23</v>
      </c>
      <c r="B497" s="6" t="s">
        <v>258</v>
      </c>
      <c r="C497" s="6" t="s">
        <v>276</v>
      </c>
      <c r="D497" s="6" t="s">
        <v>24</v>
      </c>
      <c r="E497" s="6"/>
      <c r="F497" s="6"/>
      <c r="G497" s="6"/>
      <c r="H497" s="6"/>
      <c r="I497" s="7">
        <v>0</v>
      </c>
      <c r="J497" s="27"/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20000</v>
      </c>
      <c r="AC497" s="8">
        <v>0</v>
      </c>
      <c r="AD497" s="7">
        <v>0</v>
      </c>
      <c r="AE497" s="8">
        <v>0</v>
      </c>
      <c r="AF497" s="7">
        <v>0</v>
      </c>
    </row>
    <row r="498" spans="1:32" ht="32.25" hidden="1" customHeight="1" outlineLevel="3">
      <c r="A498" s="14" t="s">
        <v>277</v>
      </c>
      <c r="B498" s="6" t="s">
        <v>258</v>
      </c>
      <c r="C498" s="6" t="s">
        <v>278</v>
      </c>
      <c r="D498" s="6"/>
      <c r="E498" s="6"/>
      <c r="F498" s="6"/>
      <c r="G498" s="6"/>
      <c r="H498" s="6"/>
      <c r="I498" s="7">
        <v>0</v>
      </c>
      <c r="J498" s="27">
        <f>J499</f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30000</v>
      </c>
      <c r="AC498" s="8">
        <v>0</v>
      </c>
      <c r="AD498" s="7">
        <v>0</v>
      </c>
      <c r="AE498" s="8">
        <v>0</v>
      </c>
      <c r="AF498" s="7">
        <v>0</v>
      </c>
    </row>
    <row r="499" spans="1:32" ht="15.75" hidden="1" outlineLevel="4">
      <c r="A499" s="14" t="s">
        <v>21</v>
      </c>
      <c r="B499" s="6" t="s">
        <v>258</v>
      </c>
      <c r="C499" s="6" t="s">
        <v>278</v>
      </c>
      <c r="D499" s="6" t="s">
        <v>22</v>
      </c>
      <c r="E499" s="6"/>
      <c r="F499" s="6"/>
      <c r="G499" s="6"/>
      <c r="H499" s="6"/>
      <c r="I499" s="7">
        <v>0</v>
      </c>
      <c r="J499" s="27">
        <f>J500</f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30000</v>
      </c>
      <c r="AC499" s="8">
        <v>0</v>
      </c>
      <c r="AD499" s="7">
        <v>0</v>
      </c>
      <c r="AE499" s="8">
        <v>0</v>
      </c>
      <c r="AF499" s="7">
        <v>0</v>
      </c>
    </row>
    <row r="500" spans="1:32" ht="31.5" hidden="1" outlineLevel="5">
      <c r="A500" s="14" t="s">
        <v>23</v>
      </c>
      <c r="B500" s="6" t="s">
        <v>258</v>
      </c>
      <c r="C500" s="6" t="s">
        <v>278</v>
      </c>
      <c r="D500" s="6" t="s">
        <v>24</v>
      </c>
      <c r="E500" s="6"/>
      <c r="F500" s="6"/>
      <c r="G500" s="6"/>
      <c r="H500" s="6"/>
      <c r="I500" s="7">
        <v>0</v>
      </c>
      <c r="J500" s="27"/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30000</v>
      </c>
      <c r="AC500" s="8">
        <v>0</v>
      </c>
      <c r="AD500" s="7">
        <v>0</v>
      </c>
      <c r="AE500" s="8">
        <v>0</v>
      </c>
      <c r="AF500" s="7">
        <v>0</v>
      </c>
    </row>
    <row r="501" spans="1:32" ht="30" hidden="1" customHeight="1" outlineLevel="3">
      <c r="A501" s="14" t="s">
        <v>279</v>
      </c>
      <c r="B501" s="6" t="s">
        <v>258</v>
      </c>
      <c r="C501" s="6" t="s">
        <v>280</v>
      </c>
      <c r="D501" s="6"/>
      <c r="E501" s="6"/>
      <c r="F501" s="6"/>
      <c r="G501" s="6"/>
      <c r="H501" s="6"/>
      <c r="I501" s="7">
        <v>0</v>
      </c>
      <c r="J501" s="27">
        <f>J502</f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10000</v>
      </c>
      <c r="AC501" s="8">
        <v>0</v>
      </c>
      <c r="AD501" s="7">
        <v>0</v>
      </c>
      <c r="AE501" s="8">
        <v>0</v>
      </c>
      <c r="AF501" s="7">
        <v>0</v>
      </c>
    </row>
    <row r="502" spans="1:32" ht="15.75" hidden="1" outlineLevel="4">
      <c r="A502" s="14" t="s">
        <v>21</v>
      </c>
      <c r="B502" s="6" t="s">
        <v>258</v>
      </c>
      <c r="C502" s="6" t="s">
        <v>280</v>
      </c>
      <c r="D502" s="6" t="s">
        <v>22</v>
      </c>
      <c r="E502" s="6"/>
      <c r="F502" s="6"/>
      <c r="G502" s="6"/>
      <c r="H502" s="6"/>
      <c r="I502" s="7">
        <v>0</v>
      </c>
      <c r="J502" s="27">
        <f>J503</f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10000</v>
      </c>
      <c r="AC502" s="8">
        <v>0</v>
      </c>
      <c r="AD502" s="7">
        <v>0</v>
      </c>
      <c r="AE502" s="8">
        <v>0</v>
      </c>
      <c r="AF502" s="7">
        <v>0</v>
      </c>
    </row>
    <row r="503" spans="1:32" ht="31.5" hidden="1" outlineLevel="5">
      <c r="A503" s="14" t="s">
        <v>23</v>
      </c>
      <c r="B503" s="6" t="s">
        <v>258</v>
      </c>
      <c r="C503" s="6" t="s">
        <v>280</v>
      </c>
      <c r="D503" s="6" t="s">
        <v>24</v>
      </c>
      <c r="E503" s="6"/>
      <c r="F503" s="6"/>
      <c r="G503" s="6"/>
      <c r="H503" s="6"/>
      <c r="I503" s="7">
        <v>0</v>
      </c>
      <c r="J503" s="27"/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10000</v>
      </c>
      <c r="AC503" s="8">
        <v>0</v>
      </c>
      <c r="AD503" s="7">
        <v>0</v>
      </c>
      <c r="AE503" s="8">
        <v>0</v>
      </c>
      <c r="AF503" s="7">
        <v>0</v>
      </c>
    </row>
    <row r="504" spans="1:32" ht="31.5" hidden="1" customHeight="1" outlineLevel="3">
      <c r="A504" s="14" t="s">
        <v>281</v>
      </c>
      <c r="B504" s="6" t="s">
        <v>258</v>
      </c>
      <c r="C504" s="6" t="s">
        <v>282</v>
      </c>
      <c r="D504" s="6"/>
      <c r="E504" s="6"/>
      <c r="F504" s="6"/>
      <c r="G504" s="6"/>
      <c r="H504" s="6"/>
      <c r="I504" s="7">
        <v>0</v>
      </c>
      <c r="J504" s="27">
        <f>J505</f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20000</v>
      </c>
      <c r="AC504" s="8">
        <v>0</v>
      </c>
      <c r="AD504" s="7">
        <v>0</v>
      </c>
      <c r="AE504" s="8">
        <v>0</v>
      </c>
      <c r="AF504" s="7">
        <v>0</v>
      </c>
    </row>
    <row r="505" spans="1:32" ht="15.75" hidden="1" outlineLevel="4">
      <c r="A505" s="14" t="s">
        <v>21</v>
      </c>
      <c r="B505" s="6" t="s">
        <v>258</v>
      </c>
      <c r="C505" s="6" t="s">
        <v>282</v>
      </c>
      <c r="D505" s="6" t="s">
        <v>22</v>
      </c>
      <c r="E505" s="6"/>
      <c r="F505" s="6"/>
      <c r="G505" s="6"/>
      <c r="H505" s="6"/>
      <c r="I505" s="7">
        <v>0</v>
      </c>
      <c r="J505" s="27">
        <f>J506</f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0</v>
      </c>
      <c r="AB505" s="7">
        <v>20000</v>
      </c>
      <c r="AC505" s="8">
        <v>0</v>
      </c>
      <c r="AD505" s="7">
        <v>0</v>
      </c>
      <c r="AE505" s="8">
        <v>0</v>
      </c>
      <c r="AF505" s="7">
        <v>0</v>
      </c>
    </row>
    <row r="506" spans="1:32" ht="31.5" hidden="1" outlineLevel="5">
      <c r="A506" s="14" t="s">
        <v>23</v>
      </c>
      <c r="B506" s="6" t="s">
        <v>258</v>
      </c>
      <c r="C506" s="6" t="s">
        <v>282</v>
      </c>
      <c r="D506" s="6" t="s">
        <v>24</v>
      </c>
      <c r="E506" s="6"/>
      <c r="F506" s="6"/>
      <c r="G506" s="6"/>
      <c r="H506" s="6"/>
      <c r="I506" s="7">
        <v>0</v>
      </c>
      <c r="J506" s="27"/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20000</v>
      </c>
      <c r="AC506" s="8">
        <v>0</v>
      </c>
      <c r="AD506" s="7">
        <v>0</v>
      </c>
      <c r="AE506" s="8">
        <v>0</v>
      </c>
      <c r="AF506" s="7">
        <v>0</v>
      </c>
    </row>
    <row r="507" spans="1:32" ht="15.75" outlineLevel="3" collapsed="1">
      <c r="A507" s="14" t="s">
        <v>283</v>
      </c>
      <c r="B507" s="6" t="s">
        <v>258</v>
      </c>
      <c r="C507" s="6" t="s">
        <v>284</v>
      </c>
      <c r="D507" s="6"/>
      <c r="E507" s="6"/>
      <c r="F507" s="6"/>
      <c r="G507" s="6"/>
      <c r="H507" s="6"/>
      <c r="I507" s="7">
        <v>0</v>
      </c>
      <c r="J507" s="27">
        <f>J508+J510+J512</f>
        <v>8010000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6967249.5</v>
      </c>
      <c r="AC507" s="8">
        <v>0</v>
      </c>
      <c r="AD507" s="7">
        <v>0</v>
      </c>
      <c r="AE507" s="8">
        <v>0</v>
      </c>
      <c r="AF507" s="7">
        <v>0</v>
      </c>
    </row>
    <row r="508" spans="1:32" ht="49.5" customHeight="1" outlineLevel="4">
      <c r="A508" s="14" t="s">
        <v>11</v>
      </c>
      <c r="B508" s="6" t="s">
        <v>258</v>
      </c>
      <c r="C508" s="6" t="s">
        <v>284</v>
      </c>
      <c r="D508" s="6" t="s">
        <v>12</v>
      </c>
      <c r="E508" s="6"/>
      <c r="F508" s="6"/>
      <c r="G508" s="6"/>
      <c r="H508" s="6"/>
      <c r="I508" s="7">
        <v>0</v>
      </c>
      <c r="J508" s="27">
        <f>J509</f>
        <v>6381000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3916000</v>
      </c>
      <c r="AC508" s="8">
        <v>0</v>
      </c>
      <c r="AD508" s="7">
        <v>0</v>
      </c>
      <c r="AE508" s="8">
        <v>0</v>
      </c>
      <c r="AF508" s="7">
        <v>0</v>
      </c>
    </row>
    <row r="509" spans="1:32" ht="15.75" outlineLevel="5">
      <c r="A509" s="14" t="s">
        <v>102</v>
      </c>
      <c r="B509" s="6" t="s">
        <v>258</v>
      </c>
      <c r="C509" s="6" t="s">
        <v>284</v>
      </c>
      <c r="D509" s="6" t="s">
        <v>103</v>
      </c>
      <c r="E509" s="6"/>
      <c r="F509" s="6"/>
      <c r="G509" s="6"/>
      <c r="H509" s="6"/>
      <c r="I509" s="7">
        <v>0</v>
      </c>
      <c r="J509" s="27">
        <v>6381000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3916000</v>
      </c>
      <c r="AC509" s="8">
        <v>0</v>
      </c>
      <c r="AD509" s="7">
        <v>0</v>
      </c>
      <c r="AE509" s="8">
        <v>0</v>
      </c>
      <c r="AF509" s="7">
        <v>0</v>
      </c>
    </row>
    <row r="510" spans="1:32" ht="15.75" outlineLevel="4">
      <c r="A510" s="14" t="s">
        <v>21</v>
      </c>
      <c r="B510" s="6" t="s">
        <v>258</v>
      </c>
      <c r="C510" s="6" t="s">
        <v>284</v>
      </c>
      <c r="D510" s="6" t="s">
        <v>22</v>
      </c>
      <c r="E510" s="6"/>
      <c r="F510" s="6"/>
      <c r="G510" s="6"/>
      <c r="H510" s="6"/>
      <c r="I510" s="7">
        <v>0</v>
      </c>
      <c r="J510" s="27">
        <f>J511</f>
        <v>1629000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3007249.5</v>
      </c>
      <c r="AC510" s="8">
        <v>0</v>
      </c>
      <c r="AD510" s="7">
        <v>0</v>
      </c>
      <c r="AE510" s="8">
        <v>0</v>
      </c>
      <c r="AF510" s="7">
        <v>0</v>
      </c>
    </row>
    <row r="511" spans="1:32" ht="31.5" outlineLevel="5">
      <c r="A511" s="14" t="s">
        <v>23</v>
      </c>
      <c r="B511" s="6" t="s">
        <v>258</v>
      </c>
      <c r="C511" s="6" t="s">
        <v>284</v>
      </c>
      <c r="D511" s="6" t="s">
        <v>24</v>
      </c>
      <c r="E511" s="6"/>
      <c r="F511" s="6"/>
      <c r="G511" s="6"/>
      <c r="H511" s="6"/>
      <c r="I511" s="7">
        <v>0</v>
      </c>
      <c r="J511" s="27">
        <v>1629000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3007249.5</v>
      </c>
      <c r="AC511" s="8">
        <v>0</v>
      </c>
      <c r="AD511" s="7">
        <v>0</v>
      </c>
      <c r="AE511" s="8">
        <v>0</v>
      </c>
      <c r="AF511" s="7">
        <v>0</v>
      </c>
    </row>
    <row r="512" spans="1:32" ht="15.75" hidden="1" outlineLevel="4">
      <c r="A512" s="14" t="s">
        <v>31</v>
      </c>
      <c r="B512" s="6" t="s">
        <v>258</v>
      </c>
      <c r="C512" s="6" t="s">
        <v>284</v>
      </c>
      <c r="D512" s="6" t="s">
        <v>32</v>
      </c>
      <c r="E512" s="6"/>
      <c r="F512" s="6"/>
      <c r="G512" s="6"/>
      <c r="H512" s="6"/>
      <c r="I512" s="7">
        <v>0</v>
      </c>
      <c r="J512" s="27">
        <f>J513</f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44000</v>
      </c>
      <c r="AC512" s="8">
        <v>0</v>
      </c>
      <c r="AD512" s="7">
        <v>0</v>
      </c>
      <c r="AE512" s="8">
        <v>0</v>
      </c>
      <c r="AF512" s="7">
        <v>0</v>
      </c>
    </row>
    <row r="513" spans="1:32" ht="15.75" hidden="1" outlineLevel="5">
      <c r="A513" s="14" t="s">
        <v>33</v>
      </c>
      <c r="B513" s="6" t="s">
        <v>258</v>
      </c>
      <c r="C513" s="6" t="s">
        <v>284</v>
      </c>
      <c r="D513" s="6" t="s">
        <v>34</v>
      </c>
      <c r="E513" s="6"/>
      <c r="F513" s="6"/>
      <c r="G513" s="6"/>
      <c r="H513" s="6"/>
      <c r="I513" s="7">
        <v>0</v>
      </c>
      <c r="J513" s="27"/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44000</v>
      </c>
      <c r="AC513" s="8">
        <v>0</v>
      </c>
      <c r="AD513" s="7">
        <v>0</v>
      </c>
      <c r="AE513" s="8">
        <v>0</v>
      </c>
      <c r="AF513" s="7">
        <v>0</v>
      </c>
    </row>
    <row r="514" spans="1:32" ht="31.5" outlineLevel="3" collapsed="1">
      <c r="A514" s="14" t="s">
        <v>285</v>
      </c>
      <c r="B514" s="6" t="s">
        <v>258</v>
      </c>
      <c r="C514" s="6" t="s">
        <v>286</v>
      </c>
      <c r="D514" s="6"/>
      <c r="E514" s="6"/>
      <c r="F514" s="6"/>
      <c r="G514" s="6"/>
      <c r="H514" s="6"/>
      <c r="I514" s="7">
        <v>0</v>
      </c>
      <c r="J514" s="27">
        <f>J515+J517</f>
        <v>150000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7">
        <v>150000</v>
      </c>
      <c r="AC514" s="8">
        <v>0</v>
      </c>
      <c r="AD514" s="7">
        <v>0</v>
      </c>
      <c r="AE514" s="8">
        <v>0</v>
      </c>
      <c r="AF514" s="7">
        <v>0</v>
      </c>
    </row>
    <row r="515" spans="1:32" ht="50.25" hidden="1" customHeight="1" outlineLevel="4">
      <c r="A515" s="14" t="s">
        <v>11</v>
      </c>
      <c r="B515" s="6" t="s">
        <v>258</v>
      </c>
      <c r="C515" s="6" t="s">
        <v>286</v>
      </c>
      <c r="D515" s="6" t="s">
        <v>12</v>
      </c>
      <c r="E515" s="6"/>
      <c r="F515" s="6"/>
      <c r="G515" s="6"/>
      <c r="H515" s="6"/>
      <c r="I515" s="7">
        <v>0</v>
      </c>
      <c r="J515" s="27">
        <f>J516</f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6600</v>
      </c>
      <c r="AC515" s="8">
        <v>0</v>
      </c>
      <c r="AD515" s="7">
        <v>0</v>
      </c>
      <c r="AE515" s="8">
        <v>0</v>
      </c>
      <c r="AF515" s="7">
        <v>0</v>
      </c>
    </row>
    <row r="516" spans="1:32" ht="15.75" hidden="1" outlineLevel="5">
      <c r="A516" s="14" t="s">
        <v>102</v>
      </c>
      <c r="B516" s="6" t="s">
        <v>258</v>
      </c>
      <c r="C516" s="6" t="s">
        <v>286</v>
      </c>
      <c r="D516" s="6" t="s">
        <v>103</v>
      </c>
      <c r="E516" s="6"/>
      <c r="F516" s="6"/>
      <c r="G516" s="6"/>
      <c r="H516" s="6"/>
      <c r="I516" s="7">
        <v>0</v>
      </c>
      <c r="J516" s="27"/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6600</v>
      </c>
      <c r="AC516" s="8">
        <v>0</v>
      </c>
      <c r="AD516" s="7">
        <v>0</v>
      </c>
      <c r="AE516" s="8">
        <v>0</v>
      </c>
      <c r="AF516" s="7">
        <v>0</v>
      </c>
    </row>
    <row r="517" spans="1:32" ht="15.75" outlineLevel="4" collapsed="1">
      <c r="A517" s="14" t="s">
        <v>21</v>
      </c>
      <c r="B517" s="6" t="s">
        <v>258</v>
      </c>
      <c r="C517" s="6" t="s">
        <v>286</v>
      </c>
      <c r="D517" s="6" t="s">
        <v>22</v>
      </c>
      <c r="E517" s="6"/>
      <c r="F517" s="6"/>
      <c r="G517" s="6"/>
      <c r="H517" s="6"/>
      <c r="I517" s="7">
        <v>0</v>
      </c>
      <c r="J517" s="27">
        <f>J518</f>
        <v>150000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143400</v>
      </c>
      <c r="AC517" s="8">
        <v>0</v>
      </c>
      <c r="AD517" s="7">
        <v>0</v>
      </c>
      <c r="AE517" s="8">
        <v>0</v>
      </c>
      <c r="AF517" s="7">
        <v>0</v>
      </c>
    </row>
    <row r="518" spans="1:32" ht="31.5" outlineLevel="5">
      <c r="A518" s="14" t="s">
        <v>23</v>
      </c>
      <c r="B518" s="6" t="s">
        <v>258</v>
      </c>
      <c r="C518" s="6" t="s">
        <v>286</v>
      </c>
      <c r="D518" s="6" t="s">
        <v>24</v>
      </c>
      <c r="E518" s="6"/>
      <c r="F518" s="6"/>
      <c r="G518" s="6"/>
      <c r="H518" s="6"/>
      <c r="I518" s="7">
        <v>0</v>
      </c>
      <c r="J518" s="27">
        <v>150000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143400</v>
      </c>
      <c r="AC518" s="8">
        <v>0</v>
      </c>
      <c r="AD518" s="7">
        <v>0</v>
      </c>
      <c r="AE518" s="8">
        <v>0</v>
      </c>
      <c r="AF518" s="7">
        <v>0</v>
      </c>
    </row>
    <row r="519" spans="1:32" ht="31.5" hidden="1" customHeight="1" outlineLevel="3">
      <c r="A519" s="14" t="s">
        <v>287</v>
      </c>
      <c r="B519" s="6" t="s">
        <v>258</v>
      </c>
      <c r="C519" s="6" t="s">
        <v>288</v>
      </c>
      <c r="D519" s="6"/>
      <c r="E519" s="6"/>
      <c r="F519" s="6"/>
      <c r="G519" s="6"/>
      <c r="H519" s="6"/>
      <c r="I519" s="7">
        <v>0</v>
      </c>
      <c r="J519" s="27">
        <f>J520+J522</f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286000</v>
      </c>
      <c r="AC519" s="8">
        <v>0</v>
      </c>
      <c r="AD519" s="7">
        <v>0</v>
      </c>
      <c r="AE519" s="8">
        <v>0</v>
      </c>
      <c r="AF519" s="7">
        <v>0</v>
      </c>
    </row>
    <row r="520" spans="1:32" ht="49.5" hidden="1" customHeight="1" outlineLevel="4">
      <c r="A520" s="14" t="s">
        <v>11</v>
      </c>
      <c r="B520" s="6" t="s">
        <v>258</v>
      </c>
      <c r="C520" s="6" t="s">
        <v>288</v>
      </c>
      <c r="D520" s="6" t="s">
        <v>12</v>
      </c>
      <c r="E520" s="6"/>
      <c r="F520" s="6"/>
      <c r="G520" s="6"/>
      <c r="H520" s="6"/>
      <c r="I520" s="7">
        <v>0</v>
      </c>
      <c r="J520" s="27">
        <f>J521</f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262000</v>
      </c>
      <c r="AC520" s="8">
        <v>0</v>
      </c>
      <c r="AD520" s="7">
        <v>0</v>
      </c>
      <c r="AE520" s="8">
        <v>0</v>
      </c>
      <c r="AF520" s="7">
        <v>0</v>
      </c>
    </row>
    <row r="521" spans="1:32" ht="15.75" hidden="1" outlineLevel="5">
      <c r="A521" s="14" t="s">
        <v>102</v>
      </c>
      <c r="B521" s="6" t="s">
        <v>258</v>
      </c>
      <c r="C521" s="6" t="s">
        <v>288</v>
      </c>
      <c r="D521" s="6" t="s">
        <v>103</v>
      </c>
      <c r="E521" s="6"/>
      <c r="F521" s="6"/>
      <c r="G521" s="6"/>
      <c r="H521" s="6"/>
      <c r="I521" s="7">
        <v>0</v>
      </c>
      <c r="J521" s="27"/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262000</v>
      </c>
      <c r="AC521" s="8">
        <v>0</v>
      </c>
      <c r="AD521" s="7">
        <v>0</v>
      </c>
      <c r="AE521" s="8">
        <v>0</v>
      </c>
      <c r="AF521" s="7">
        <v>0</v>
      </c>
    </row>
    <row r="522" spans="1:32" ht="15.75" hidden="1" outlineLevel="4">
      <c r="A522" s="14" t="s">
        <v>21</v>
      </c>
      <c r="B522" s="6" t="s">
        <v>258</v>
      </c>
      <c r="C522" s="6" t="s">
        <v>288</v>
      </c>
      <c r="D522" s="6" t="s">
        <v>22</v>
      </c>
      <c r="E522" s="6"/>
      <c r="F522" s="6"/>
      <c r="G522" s="6"/>
      <c r="H522" s="6"/>
      <c r="I522" s="7">
        <v>0</v>
      </c>
      <c r="J522" s="27">
        <f>J523</f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24000</v>
      </c>
      <c r="AC522" s="8">
        <v>0</v>
      </c>
      <c r="AD522" s="7">
        <v>0</v>
      </c>
      <c r="AE522" s="8">
        <v>0</v>
      </c>
      <c r="AF522" s="7">
        <v>0</v>
      </c>
    </row>
    <row r="523" spans="1:32" ht="31.5" hidden="1" outlineLevel="5">
      <c r="A523" s="14" t="s">
        <v>23</v>
      </c>
      <c r="B523" s="6" t="s">
        <v>258</v>
      </c>
      <c r="C523" s="6" t="s">
        <v>288</v>
      </c>
      <c r="D523" s="6" t="s">
        <v>24</v>
      </c>
      <c r="E523" s="6"/>
      <c r="F523" s="6"/>
      <c r="G523" s="6"/>
      <c r="H523" s="6"/>
      <c r="I523" s="7">
        <v>0</v>
      </c>
      <c r="J523" s="27"/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24000</v>
      </c>
      <c r="AC523" s="8">
        <v>0</v>
      </c>
      <c r="AD523" s="7">
        <v>0</v>
      </c>
      <c r="AE523" s="8">
        <v>0</v>
      </c>
      <c r="AF523" s="7">
        <v>0</v>
      </c>
    </row>
    <row r="524" spans="1:32" ht="31.5" hidden="1" customHeight="1" outlineLevel="3">
      <c r="A524" s="14" t="s">
        <v>289</v>
      </c>
      <c r="B524" s="6" t="s">
        <v>258</v>
      </c>
      <c r="C524" s="6" t="s">
        <v>290</v>
      </c>
      <c r="D524" s="6"/>
      <c r="E524" s="6"/>
      <c r="F524" s="6"/>
      <c r="G524" s="6"/>
      <c r="H524" s="6"/>
      <c r="I524" s="7">
        <v>0</v>
      </c>
      <c r="J524" s="27">
        <f>J525</f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150000</v>
      </c>
      <c r="AC524" s="8">
        <v>0</v>
      </c>
      <c r="AD524" s="7">
        <v>0</v>
      </c>
      <c r="AE524" s="8">
        <v>0</v>
      </c>
      <c r="AF524" s="7">
        <v>0</v>
      </c>
    </row>
    <row r="525" spans="1:32" ht="53.25" hidden="1" customHeight="1" outlineLevel="4">
      <c r="A525" s="14" t="s">
        <v>11</v>
      </c>
      <c r="B525" s="6" t="s">
        <v>258</v>
      </c>
      <c r="C525" s="6" t="s">
        <v>290</v>
      </c>
      <c r="D525" s="6" t="s">
        <v>12</v>
      </c>
      <c r="E525" s="6"/>
      <c r="F525" s="6"/>
      <c r="G525" s="6"/>
      <c r="H525" s="6"/>
      <c r="I525" s="7">
        <v>0</v>
      </c>
      <c r="J525" s="27">
        <f>J526</f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150000</v>
      </c>
      <c r="AC525" s="8">
        <v>0</v>
      </c>
      <c r="AD525" s="7">
        <v>0</v>
      </c>
      <c r="AE525" s="8">
        <v>0</v>
      </c>
      <c r="AF525" s="7">
        <v>0</v>
      </c>
    </row>
    <row r="526" spans="1:32" ht="15.75" hidden="1" outlineLevel="5">
      <c r="A526" s="14" t="s">
        <v>102</v>
      </c>
      <c r="B526" s="6" t="s">
        <v>258</v>
      </c>
      <c r="C526" s="6" t="s">
        <v>290</v>
      </c>
      <c r="D526" s="6" t="s">
        <v>103</v>
      </c>
      <c r="E526" s="6"/>
      <c r="F526" s="6"/>
      <c r="G526" s="6"/>
      <c r="H526" s="6"/>
      <c r="I526" s="7">
        <v>0</v>
      </c>
      <c r="J526" s="27"/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150000</v>
      </c>
      <c r="AC526" s="8">
        <v>0</v>
      </c>
      <c r="AD526" s="7">
        <v>0</v>
      </c>
      <c r="AE526" s="8">
        <v>0</v>
      </c>
      <c r="AF526" s="7">
        <v>0</v>
      </c>
    </row>
    <row r="527" spans="1:32" ht="32.25" hidden="1" customHeight="1" outlineLevel="3" collapsed="1">
      <c r="A527" s="14" t="s">
        <v>291</v>
      </c>
      <c r="B527" s="6" t="s">
        <v>258</v>
      </c>
      <c r="C527" s="6" t="s">
        <v>292</v>
      </c>
      <c r="D527" s="6"/>
      <c r="E527" s="6"/>
      <c r="F527" s="6"/>
      <c r="G527" s="6"/>
      <c r="H527" s="6"/>
      <c r="I527" s="7">
        <v>0</v>
      </c>
      <c r="J527" s="27">
        <f>J528</f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286000</v>
      </c>
      <c r="AC527" s="8">
        <v>0</v>
      </c>
      <c r="AD527" s="7">
        <v>0</v>
      </c>
      <c r="AE527" s="8">
        <v>0</v>
      </c>
      <c r="AF527" s="7">
        <v>0</v>
      </c>
    </row>
    <row r="528" spans="1:32" ht="50.25" hidden="1" customHeight="1" outlineLevel="4">
      <c r="A528" s="14" t="s">
        <v>11</v>
      </c>
      <c r="B528" s="6" t="s">
        <v>258</v>
      </c>
      <c r="C528" s="6" t="s">
        <v>292</v>
      </c>
      <c r="D528" s="6" t="s">
        <v>12</v>
      </c>
      <c r="E528" s="6"/>
      <c r="F528" s="6"/>
      <c r="G528" s="6"/>
      <c r="H528" s="6"/>
      <c r="I528" s="7">
        <v>0</v>
      </c>
      <c r="J528" s="27">
        <f>J529</f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286000</v>
      </c>
      <c r="AC528" s="8">
        <v>0</v>
      </c>
      <c r="AD528" s="7">
        <v>0</v>
      </c>
      <c r="AE528" s="8">
        <v>0</v>
      </c>
      <c r="AF528" s="7">
        <v>0</v>
      </c>
    </row>
    <row r="529" spans="1:32" ht="15.75" hidden="1" outlineLevel="5">
      <c r="A529" s="14" t="s">
        <v>102</v>
      </c>
      <c r="B529" s="6" t="s">
        <v>258</v>
      </c>
      <c r="C529" s="6" t="s">
        <v>292</v>
      </c>
      <c r="D529" s="6" t="s">
        <v>103</v>
      </c>
      <c r="E529" s="6"/>
      <c r="F529" s="6"/>
      <c r="G529" s="6"/>
      <c r="H529" s="6"/>
      <c r="I529" s="7">
        <v>0</v>
      </c>
      <c r="J529" s="27"/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286000</v>
      </c>
      <c r="AC529" s="8">
        <v>0</v>
      </c>
      <c r="AD529" s="7">
        <v>0</v>
      </c>
      <c r="AE529" s="8">
        <v>0</v>
      </c>
      <c r="AF529" s="7">
        <v>0</v>
      </c>
    </row>
    <row r="530" spans="1:32" ht="31.5" hidden="1" customHeight="1" outlineLevel="3">
      <c r="A530" s="14" t="s">
        <v>293</v>
      </c>
      <c r="B530" s="6" t="s">
        <v>258</v>
      </c>
      <c r="C530" s="6" t="s">
        <v>294</v>
      </c>
      <c r="D530" s="6"/>
      <c r="E530" s="6"/>
      <c r="F530" s="6"/>
      <c r="G530" s="6"/>
      <c r="H530" s="6"/>
      <c r="I530" s="7">
        <v>0</v>
      </c>
      <c r="J530" s="27">
        <f>J531+J533</f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250000</v>
      </c>
      <c r="AC530" s="8">
        <v>0</v>
      </c>
      <c r="AD530" s="7">
        <v>0</v>
      </c>
      <c r="AE530" s="8">
        <v>0</v>
      </c>
      <c r="AF530" s="7">
        <v>0</v>
      </c>
    </row>
    <row r="531" spans="1:32" ht="51" hidden="1" customHeight="1" outlineLevel="4">
      <c r="A531" s="14" t="s">
        <v>11</v>
      </c>
      <c r="B531" s="6" t="s">
        <v>258</v>
      </c>
      <c r="C531" s="6" t="s">
        <v>294</v>
      </c>
      <c r="D531" s="6" t="s">
        <v>12</v>
      </c>
      <c r="E531" s="6"/>
      <c r="F531" s="6"/>
      <c r="G531" s="6"/>
      <c r="H531" s="6"/>
      <c r="I531" s="7">
        <v>0</v>
      </c>
      <c r="J531" s="27">
        <f>J532</f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235075.8</v>
      </c>
      <c r="AC531" s="8">
        <v>0</v>
      </c>
      <c r="AD531" s="7">
        <v>0</v>
      </c>
      <c r="AE531" s="8">
        <v>0</v>
      </c>
      <c r="AF531" s="7">
        <v>0</v>
      </c>
    </row>
    <row r="532" spans="1:32" ht="15.75" hidden="1" outlineLevel="5">
      <c r="A532" s="14" t="s">
        <v>102</v>
      </c>
      <c r="B532" s="6" t="s">
        <v>258</v>
      </c>
      <c r="C532" s="6" t="s">
        <v>294</v>
      </c>
      <c r="D532" s="6" t="s">
        <v>103</v>
      </c>
      <c r="E532" s="6"/>
      <c r="F532" s="6"/>
      <c r="G532" s="6"/>
      <c r="H532" s="6"/>
      <c r="I532" s="7">
        <v>0</v>
      </c>
      <c r="J532" s="27"/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235075.8</v>
      </c>
      <c r="AC532" s="8">
        <v>0</v>
      </c>
      <c r="AD532" s="7">
        <v>0</v>
      </c>
      <c r="AE532" s="8">
        <v>0</v>
      </c>
      <c r="AF532" s="7">
        <v>0</v>
      </c>
    </row>
    <row r="533" spans="1:32" ht="15.75" hidden="1" outlineLevel="4">
      <c r="A533" s="14" t="s">
        <v>21</v>
      </c>
      <c r="B533" s="6" t="s">
        <v>258</v>
      </c>
      <c r="C533" s="6" t="s">
        <v>294</v>
      </c>
      <c r="D533" s="6" t="s">
        <v>22</v>
      </c>
      <c r="E533" s="6"/>
      <c r="F533" s="6"/>
      <c r="G533" s="6"/>
      <c r="H533" s="6"/>
      <c r="I533" s="7">
        <v>0</v>
      </c>
      <c r="J533" s="27">
        <f>J534</f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14924.2</v>
      </c>
      <c r="AC533" s="8">
        <v>0</v>
      </c>
      <c r="AD533" s="7">
        <v>0</v>
      </c>
      <c r="AE533" s="8">
        <v>0</v>
      </c>
      <c r="AF533" s="7">
        <v>0</v>
      </c>
    </row>
    <row r="534" spans="1:32" ht="31.5" hidden="1" outlineLevel="5">
      <c r="A534" s="14" t="s">
        <v>23</v>
      </c>
      <c r="B534" s="6" t="s">
        <v>258</v>
      </c>
      <c r="C534" s="6" t="s">
        <v>294</v>
      </c>
      <c r="D534" s="6" t="s">
        <v>24</v>
      </c>
      <c r="E534" s="6"/>
      <c r="F534" s="6"/>
      <c r="G534" s="6"/>
      <c r="H534" s="6"/>
      <c r="I534" s="7">
        <v>0</v>
      </c>
      <c r="J534" s="27"/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14924.2</v>
      </c>
      <c r="AC534" s="8">
        <v>0</v>
      </c>
      <c r="AD534" s="7">
        <v>0</v>
      </c>
      <c r="AE534" s="8">
        <v>0</v>
      </c>
      <c r="AF534" s="7">
        <v>0</v>
      </c>
    </row>
    <row r="535" spans="1:32" ht="32.25" hidden="1" customHeight="1" outlineLevel="3" collapsed="1">
      <c r="A535" s="14" t="s">
        <v>295</v>
      </c>
      <c r="B535" s="6" t="s">
        <v>258</v>
      </c>
      <c r="C535" s="6" t="s">
        <v>296</v>
      </c>
      <c r="D535" s="6"/>
      <c r="E535" s="6"/>
      <c r="F535" s="6"/>
      <c r="G535" s="6"/>
      <c r="H535" s="6"/>
      <c r="I535" s="7">
        <v>0</v>
      </c>
      <c r="J535" s="27">
        <f>J536</f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400000</v>
      </c>
      <c r="AC535" s="8">
        <v>0</v>
      </c>
      <c r="AD535" s="7">
        <v>0</v>
      </c>
      <c r="AE535" s="8">
        <v>0</v>
      </c>
      <c r="AF535" s="7">
        <v>0</v>
      </c>
    </row>
    <row r="536" spans="1:32" ht="51.75" hidden="1" customHeight="1" outlineLevel="4">
      <c r="A536" s="14" t="s">
        <v>11</v>
      </c>
      <c r="B536" s="6" t="s">
        <v>258</v>
      </c>
      <c r="C536" s="6" t="s">
        <v>296</v>
      </c>
      <c r="D536" s="6" t="s">
        <v>12</v>
      </c>
      <c r="E536" s="6"/>
      <c r="F536" s="6"/>
      <c r="G536" s="6"/>
      <c r="H536" s="6"/>
      <c r="I536" s="7">
        <v>0</v>
      </c>
      <c r="J536" s="27">
        <f>J537</f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400000</v>
      </c>
      <c r="AC536" s="8">
        <v>0</v>
      </c>
      <c r="AD536" s="7">
        <v>0</v>
      </c>
      <c r="AE536" s="8">
        <v>0</v>
      </c>
      <c r="AF536" s="7">
        <v>0</v>
      </c>
    </row>
    <row r="537" spans="1:32" ht="15.75" hidden="1" outlineLevel="5">
      <c r="A537" s="14" t="s">
        <v>102</v>
      </c>
      <c r="B537" s="6" t="s">
        <v>258</v>
      </c>
      <c r="C537" s="6" t="s">
        <v>296</v>
      </c>
      <c r="D537" s="6" t="s">
        <v>103</v>
      </c>
      <c r="E537" s="6"/>
      <c r="F537" s="6"/>
      <c r="G537" s="6"/>
      <c r="H537" s="6"/>
      <c r="I537" s="7">
        <v>0</v>
      </c>
      <c r="J537" s="27"/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400000</v>
      </c>
      <c r="AC537" s="8">
        <v>0</v>
      </c>
      <c r="AD537" s="7">
        <v>0</v>
      </c>
      <c r="AE537" s="8">
        <v>0</v>
      </c>
      <c r="AF537" s="7">
        <v>0</v>
      </c>
    </row>
    <row r="538" spans="1:32" ht="15.75" hidden="1" outlineLevel="3">
      <c r="A538" s="14" t="s">
        <v>210</v>
      </c>
      <c r="B538" s="6" t="s">
        <v>258</v>
      </c>
      <c r="C538" s="6" t="s">
        <v>211</v>
      </c>
      <c r="D538" s="6"/>
      <c r="E538" s="6"/>
      <c r="F538" s="6"/>
      <c r="G538" s="6"/>
      <c r="H538" s="6"/>
      <c r="I538" s="7">
        <v>0</v>
      </c>
      <c r="J538" s="27">
        <f>J539</f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174901.9</v>
      </c>
      <c r="AC538" s="8">
        <v>0</v>
      </c>
      <c r="AD538" s="7">
        <v>0</v>
      </c>
      <c r="AE538" s="8">
        <v>0</v>
      </c>
      <c r="AF538" s="7">
        <v>0</v>
      </c>
    </row>
    <row r="539" spans="1:32" ht="15.75" hidden="1" outlineLevel="4">
      <c r="A539" s="14" t="s">
        <v>21</v>
      </c>
      <c r="B539" s="6" t="s">
        <v>258</v>
      </c>
      <c r="C539" s="6" t="s">
        <v>211</v>
      </c>
      <c r="D539" s="6" t="s">
        <v>22</v>
      </c>
      <c r="E539" s="6"/>
      <c r="F539" s="6"/>
      <c r="G539" s="6"/>
      <c r="H539" s="6"/>
      <c r="I539" s="7">
        <v>0</v>
      </c>
      <c r="J539" s="27">
        <f>J540</f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174901.9</v>
      </c>
      <c r="AC539" s="8">
        <v>0</v>
      </c>
      <c r="AD539" s="7">
        <v>0</v>
      </c>
      <c r="AE539" s="8">
        <v>0</v>
      </c>
      <c r="AF539" s="7">
        <v>0</v>
      </c>
    </row>
    <row r="540" spans="1:32" ht="31.5" hidden="1" outlineLevel="5">
      <c r="A540" s="14" t="s">
        <v>23</v>
      </c>
      <c r="B540" s="6" t="s">
        <v>258</v>
      </c>
      <c r="C540" s="6" t="s">
        <v>211</v>
      </c>
      <c r="D540" s="6" t="s">
        <v>24</v>
      </c>
      <c r="E540" s="6"/>
      <c r="F540" s="6"/>
      <c r="G540" s="6"/>
      <c r="H540" s="6"/>
      <c r="I540" s="7">
        <v>0</v>
      </c>
      <c r="J540" s="27"/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174901.9</v>
      </c>
      <c r="AC540" s="8">
        <v>0</v>
      </c>
      <c r="AD540" s="7">
        <v>0</v>
      </c>
      <c r="AE540" s="8">
        <v>0</v>
      </c>
      <c r="AF540" s="7">
        <v>0</v>
      </c>
    </row>
    <row r="541" spans="1:32" ht="31.5" hidden="1" outlineLevel="2">
      <c r="A541" s="14" t="s">
        <v>152</v>
      </c>
      <c r="B541" s="6" t="s">
        <v>258</v>
      </c>
      <c r="C541" s="6" t="s">
        <v>153</v>
      </c>
      <c r="D541" s="6"/>
      <c r="E541" s="6"/>
      <c r="F541" s="6"/>
      <c r="G541" s="6"/>
      <c r="H541" s="6"/>
      <c r="I541" s="7">
        <v>0</v>
      </c>
      <c r="J541" s="27">
        <f>J542</f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823175.1</v>
      </c>
      <c r="AC541" s="8">
        <v>0</v>
      </c>
      <c r="AD541" s="7">
        <v>0</v>
      </c>
      <c r="AE541" s="8">
        <v>0</v>
      </c>
      <c r="AF541" s="7">
        <v>0</v>
      </c>
    </row>
    <row r="542" spans="1:32" ht="15.75" hidden="1" outlineLevel="4">
      <c r="A542" s="14" t="s">
        <v>21</v>
      </c>
      <c r="B542" s="6" t="s">
        <v>258</v>
      </c>
      <c r="C542" s="6" t="s">
        <v>153</v>
      </c>
      <c r="D542" s="6" t="s">
        <v>22</v>
      </c>
      <c r="E542" s="6"/>
      <c r="F542" s="6"/>
      <c r="G542" s="6"/>
      <c r="H542" s="6"/>
      <c r="I542" s="7">
        <v>0</v>
      </c>
      <c r="J542" s="27">
        <f>J543</f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823175.1</v>
      </c>
      <c r="AC542" s="8">
        <v>0</v>
      </c>
      <c r="AD542" s="7">
        <v>0</v>
      </c>
      <c r="AE542" s="8">
        <v>0</v>
      </c>
      <c r="AF542" s="7">
        <v>0</v>
      </c>
    </row>
    <row r="543" spans="1:32" ht="31.5" hidden="1" outlineLevel="5">
      <c r="A543" s="14" t="s">
        <v>23</v>
      </c>
      <c r="B543" s="6" t="s">
        <v>258</v>
      </c>
      <c r="C543" s="6" t="s">
        <v>153</v>
      </c>
      <c r="D543" s="6" t="s">
        <v>24</v>
      </c>
      <c r="E543" s="6"/>
      <c r="F543" s="6"/>
      <c r="G543" s="6"/>
      <c r="H543" s="6"/>
      <c r="I543" s="7">
        <v>0</v>
      </c>
      <c r="J543" s="27"/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823175.1</v>
      </c>
      <c r="AC543" s="8">
        <v>0</v>
      </c>
      <c r="AD543" s="7">
        <v>0</v>
      </c>
      <c r="AE543" s="8">
        <v>0</v>
      </c>
      <c r="AF543" s="7">
        <v>0</v>
      </c>
    </row>
    <row r="544" spans="1:32" ht="36" hidden="1" customHeight="1" outlineLevel="2" collapsed="1">
      <c r="A544" s="14" t="s">
        <v>7</v>
      </c>
      <c r="B544" s="6" t="s">
        <v>258</v>
      </c>
      <c r="C544" s="6" t="s">
        <v>8</v>
      </c>
      <c r="D544" s="6"/>
      <c r="E544" s="6"/>
      <c r="F544" s="6"/>
      <c r="G544" s="6"/>
      <c r="H544" s="6"/>
      <c r="I544" s="7">
        <v>0</v>
      </c>
      <c r="J544" s="27">
        <f>J545</f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580000</v>
      </c>
      <c r="AC544" s="8">
        <v>0</v>
      </c>
      <c r="AD544" s="7">
        <v>0</v>
      </c>
      <c r="AE544" s="8">
        <v>0</v>
      </c>
      <c r="AF544" s="7">
        <v>0</v>
      </c>
    </row>
    <row r="545" spans="1:32" ht="31.5" hidden="1" outlineLevel="3">
      <c r="A545" s="14" t="s">
        <v>181</v>
      </c>
      <c r="B545" s="6" t="s">
        <v>258</v>
      </c>
      <c r="C545" s="6" t="s">
        <v>182</v>
      </c>
      <c r="D545" s="6"/>
      <c r="E545" s="6"/>
      <c r="F545" s="6"/>
      <c r="G545" s="6"/>
      <c r="H545" s="6"/>
      <c r="I545" s="7">
        <v>0</v>
      </c>
      <c r="J545" s="27">
        <f>J546</f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580000</v>
      </c>
      <c r="AC545" s="8">
        <v>0</v>
      </c>
      <c r="AD545" s="7">
        <v>0</v>
      </c>
      <c r="AE545" s="8">
        <v>0</v>
      </c>
      <c r="AF545" s="7">
        <v>0</v>
      </c>
    </row>
    <row r="546" spans="1:32" ht="15.75" hidden="1" outlineLevel="4">
      <c r="A546" s="14" t="s">
        <v>76</v>
      </c>
      <c r="B546" s="6" t="s">
        <v>258</v>
      </c>
      <c r="C546" s="6" t="s">
        <v>182</v>
      </c>
      <c r="D546" s="6" t="s">
        <v>77</v>
      </c>
      <c r="E546" s="6"/>
      <c r="F546" s="6"/>
      <c r="G546" s="6"/>
      <c r="H546" s="6"/>
      <c r="I546" s="7">
        <v>0</v>
      </c>
      <c r="J546" s="27">
        <f>J547</f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580000</v>
      </c>
      <c r="AC546" s="8">
        <v>0</v>
      </c>
      <c r="AD546" s="7">
        <v>0</v>
      </c>
      <c r="AE546" s="8">
        <v>0</v>
      </c>
      <c r="AF546" s="7">
        <v>0</v>
      </c>
    </row>
    <row r="547" spans="1:32" ht="15.75" hidden="1" outlineLevel="5">
      <c r="A547" s="14" t="s">
        <v>130</v>
      </c>
      <c r="B547" s="6" t="s">
        <v>258</v>
      </c>
      <c r="C547" s="6" t="s">
        <v>182</v>
      </c>
      <c r="D547" s="6" t="s">
        <v>131</v>
      </c>
      <c r="E547" s="6"/>
      <c r="F547" s="6"/>
      <c r="G547" s="6"/>
      <c r="H547" s="6"/>
      <c r="I547" s="7">
        <v>0</v>
      </c>
      <c r="J547" s="27"/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580000</v>
      </c>
      <c r="AC547" s="8">
        <v>0</v>
      </c>
      <c r="AD547" s="7">
        <v>0</v>
      </c>
      <c r="AE547" s="8">
        <v>0</v>
      </c>
      <c r="AF547" s="7">
        <v>0</v>
      </c>
    </row>
    <row r="548" spans="1:32" ht="15.75" outlineLevel="1" collapsed="1">
      <c r="A548" s="13" t="s">
        <v>297</v>
      </c>
      <c r="B548" s="16" t="s">
        <v>298</v>
      </c>
      <c r="C548" s="6"/>
      <c r="D548" s="6"/>
      <c r="E548" s="6"/>
      <c r="F548" s="6"/>
      <c r="G548" s="6"/>
      <c r="H548" s="6"/>
      <c r="I548" s="7">
        <v>0</v>
      </c>
      <c r="J548" s="27">
        <f>J549+J587</f>
        <v>9074000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7026098.0999999996</v>
      </c>
      <c r="AC548" s="8">
        <v>0</v>
      </c>
      <c r="AD548" s="7">
        <v>0</v>
      </c>
      <c r="AE548" s="8">
        <v>0</v>
      </c>
      <c r="AF548" s="7">
        <v>0</v>
      </c>
    </row>
    <row r="549" spans="1:32" ht="15.75" outlineLevel="2">
      <c r="A549" s="14" t="s">
        <v>25</v>
      </c>
      <c r="B549" s="6" t="s">
        <v>298</v>
      </c>
      <c r="C549" s="6" t="s">
        <v>26</v>
      </c>
      <c r="D549" s="6"/>
      <c r="E549" s="6"/>
      <c r="F549" s="6"/>
      <c r="G549" s="6"/>
      <c r="H549" s="6"/>
      <c r="I549" s="7">
        <v>0</v>
      </c>
      <c r="J549" s="27">
        <f>J556+J563+J570+J575+J578+J581+J584+J550</f>
        <v>7887000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5867098.0999999996</v>
      </c>
      <c r="AC549" s="8">
        <v>0</v>
      </c>
      <c r="AD549" s="7">
        <v>0</v>
      </c>
      <c r="AE549" s="8">
        <v>0</v>
      </c>
      <c r="AF549" s="7">
        <v>0</v>
      </c>
    </row>
    <row r="550" spans="1:32" ht="15.75" outlineLevel="2">
      <c r="A550" s="19" t="s">
        <v>462</v>
      </c>
      <c r="B550" s="22" t="s">
        <v>298</v>
      </c>
      <c r="C550" s="22" t="s">
        <v>463</v>
      </c>
      <c r="D550" s="23"/>
      <c r="E550" s="6"/>
      <c r="F550" s="6"/>
      <c r="G550" s="6"/>
      <c r="H550" s="6"/>
      <c r="I550" s="7"/>
      <c r="J550" s="27">
        <f>J551</f>
        <v>6687000</v>
      </c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8"/>
      <c r="AD550" s="7"/>
      <c r="AE550" s="8"/>
      <c r="AF550" s="7"/>
    </row>
    <row r="551" spans="1:32" ht="31.5" outlineLevel="2">
      <c r="A551" s="19" t="s">
        <v>457</v>
      </c>
      <c r="B551" s="22" t="s">
        <v>298</v>
      </c>
      <c r="C551" s="22" t="s">
        <v>463</v>
      </c>
      <c r="D551" s="23"/>
      <c r="E551" s="6"/>
      <c r="F551" s="6"/>
      <c r="G551" s="6"/>
      <c r="H551" s="6"/>
      <c r="I551" s="7"/>
      <c r="J551" s="27">
        <f>J552+J554</f>
        <v>6687000</v>
      </c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8"/>
      <c r="AD551" s="7"/>
      <c r="AE551" s="8"/>
      <c r="AF551" s="7"/>
    </row>
    <row r="552" spans="1:32" ht="47.25" outlineLevel="2">
      <c r="A552" s="19" t="s">
        <v>458</v>
      </c>
      <c r="B552" s="22" t="s">
        <v>298</v>
      </c>
      <c r="C552" s="22" t="s">
        <v>463</v>
      </c>
      <c r="D552" s="23">
        <v>100</v>
      </c>
      <c r="E552" s="6"/>
      <c r="F552" s="6"/>
      <c r="G552" s="6"/>
      <c r="H552" s="6"/>
      <c r="I552" s="7"/>
      <c r="J552" s="27">
        <f>J553</f>
        <v>5036000</v>
      </c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8"/>
      <c r="AD552" s="7"/>
      <c r="AE552" s="8"/>
      <c r="AF552" s="7"/>
    </row>
    <row r="553" spans="1:32" ht="15.75" outlineLevel="2">
      <c r="A553" s="19" t="s">
        <v>459</v>
      </c>
      <c r="B553" s="22" t="s">
        <v>298</v>
      </c>
      <c r="C553" s="22" t="s">
        <v>463</v>
      </c>
      <c r="D553" s="23">
        <v>110</v>
      </c>
      <c r="E553" s="6"/>
      <c r="F553" s="6"/>
      <c r="G553" s="6"/>
      <c r="H553" s="6"/>
      <c r="I553" s="7"/>
      <c r="J553" s="27">
        <v>5036000</v>
      </c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8"/>
      <c r="AD553" s="7"/>
      <c r="AE553" s="8"/>
      <c r="AF553" s="7"/>
    </row>
    <row r="554" spans="1:32" ht="15.75" outlineLevel="2">
      <c r="A554" s="19" t="s">
        <v>444</v>
      </c>
      <c r="B554" s="22" t="s">
        <v>298</v>
      </c>
      <c r="C554" s="22" t="s">
        <v>463</v>
      </c>
      <c r="D554" s="23">
        <v>200</v>
      </c>
      <c r="E554" s="6"/>
      <c r="F554" s="6"/>
      <c r="G554" s="6"/>
      <c r="H554" s="6"/>
      <c r="I554" s="7"/>
      <c r="J554" s="27">
        <f>J555</f>
        <v>1651000</v>
      </c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8"/>
      <c r="AD554" s="7"/>
      <c r="AE554" s="8"/>
      <c r="AF554" s="7"/>
    </row>
    <row r="555" spans="1:32" ht="31.5" outlineLevel="2">
      <c r="A555" s="19" t="s">
        <v>420</v>
      </c>
      <c r="B555" s="22" t="s">
        <v>298</v>
      </c>
      <c r="C555" s="22" t="s">
        <v>463</v>
      </c>
      <c r="D555" s="23">
        <v>240</v>
      </c>
      <c r="E555" s="6"/>
      <c r="F555" s="6"/>
      <c r="G555" s="6"/>
      <c r="H555" s="6"/>
      <c r="I555" s="7"/>
      <c r="J555" s="27">
        <v>1651000</v>
      </c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8"/>
      <c r="AD555" s="7"/>
      <c r="AE555" s="8"/>
      <c r="AF555" s="7"/>
    </row>
    <row r="556" spans="1:32" ht="15.75" hidden="1" outlineLevel="3">
      <c r="A556" s="14" t="s">
        <v>299</v>
      </c>
      <c r="B556" s="6" t="s">
        <v>298</v>
      </c>
      <c r="C556" s="6" t="s">
        <v>300</v>
      </c>
      <c r="D556" s="6"/>
      <c r="E556" s="6"/>
      <c r="F556" s="6"/>
      <c r="G556" s="6"/>
      <c r="H556" s="6"/>
      <c r="I556" s="7">
        <v>0</v>
      </c>
      <c r="J556" s="27">
        <f>J557+J559+J561</f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4083576.35</v>
      </c>
      <c r="AC556" s="8">
        <v>0</v>
      </c>
      <c r="AD556" s="7">
        <v>0</v>
      </c>
      <c r="AE556" s="8">
        <v>0</v>
      </c>
      <c r="AF556" s="7">
        <v>0</v>
      </c>
    </row>
    <row r="557" spans="1:32" ht="62.25" hidden="1" customHeight="1" outlineLevel="4">
      <c r="A557" s="14" t="s">
        <v>11</v>
      </c>
      <c r="B557" s="6" t="s">
        <v>298</v>
      </c>
      <c r="C557" s="6" t="s">
        <v>300</v>
      </c>
      <c r="D557" s="6" t="s">
        <v>12</v>
      </c>
      <c r="E557" s="6"/>
      <c r="F557" s="6"/>
      <c r="G557" s="6"/>
      <c r="H557" s="6"/>
      <c r="I557" s="7">
        <v>0</v>
      </c>
      <c r="J557" s="27">
        <f>J558</f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2994333.92</v>
      </c>
      <c r="AC557" s="8">
        <v>0</v>
      </c>
      <c r="AD557" s="7">
        <v>0</v>
      </c>
      <c r="AE557" s="8">
        <v>0</v>
      </c>
      <c r="AF557" s="7">
        <v>0</v>
      </c>
    </row>
    <row r="558" spans="1:32" ht="15.75" hidden="1" outlineLevel="5">
      <c r="A558" s="14" t="s">
        <v>102</v>
      </c>
      <c r="B558" s="6" t="s">
        <v>298</v>
      </c>
      <c r="C558" s="6" t="s">
        <v>300</v>
      </c>
      <c r="D558" s="6" t="s">
        <v>103</v>
      </c>
      <c r="E558" s="6"/>
      <c r="F558" s="6"/>
      <c r="G558" s="6"/>
      <c r="H558" s="6"/>
      <c r="I558" s="7">
        <v>0</v>
      </c>
      <c r="J558" s="27"/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2994333.92</v>
      </c>
      <c r="AC558" s="8">
        <v>0</v>
      </c>
      <c r="AD558" s="7">
        <v>0</v>
      </c>
      <c r="AE558" s="8">
        <v>0</v>
      </c>
      <c r="AF558" s="7">
        <v>0</v>
      </c>
    </row>
    <row r="559" spans="1:32" ht="15.75" hidden="1" outlineLevel="4">
      <c r="A559" s="14" t="s">
        <v>21</v>
      </c>
      <c r="B559" s="6" t="s">
        <v>298</v>
      </c>
      <c r="C559" s="6" t="s">
        <v>300</v>
      </c>
      <c r="D559" s="6" t="s">
        <v>22</v>
      </c>
      <c r="E559" s="6"/>
      <c r="F559" s="6"/>
      <c r="G559" s="6"/>
      <c r="H559" s="6"/>
      <c r="I559" s="7">
        <v>0</v>
      </c>
      <c r="J559" s="27">
        <f>J560</f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1073345.6000000001</v>
      </c>
      <c r="AC559" s="8">
        <v>0</v>
      </c>
      <c r="AD559" s="7">
        <v>0</v>
      </c>
      <c r="AE559" s="8">
        <v>0</v>
      </c>
      <c r="AF559" s="7">
        <v>0</v>
      </c>
    </row>
    <row r="560" spans="1:32" ht="31.5" hidden="1" outlineLevel="5">
      <c r="A560" s="14" t="s">
        <v>23</v>
      </c>
      <c r="B560" s="6" t="s">
        <v>298</v>
      </c>
      <c r="C560" s="6" t="s">
        <v>300</v>
      </c>
      <c r="D560" s="6" t="s">
        <v>24</v>
      </c>
      <c r="E560" s="6"/>
      <c r="F560" s="6"/>
      <c r="G560" s="6"/>
      <c r="H560" s="6"/>
      <c r="I560" s="7">
        <v>0</v>
      </c>
      <c r="J560" s="27"/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1073345.6000000001</v>
      </c>
      <c r="AC560" s="8">
        <v>0</v>
      </c>
      <c r="AD560" s="7">
        <v>0</v>
      </c>
      <c r="AE560" s="8">
        <v>0</v>
      </c>
      <c r="AF560" s="7">
        <v>0</v>
      </c>
    </row>
    <row r="561" spans="1:32" ht="15.75" hidden="1" outlineLevel="4">
      <c r="A561" s="14" t="s">
        <v>31</v>
      </c>
      <c r="B561" s="6" t="s">
        <v>298</v>
      </c>
      <c r="C561" s="6" t="s">
        <v>300</v>
      </c>
      <c r="D561" s="6" t="s">
        <v>32</v>
      </c>
      <c r="E561" s="6"/>
      <c r="F561" s="6"/>
      <c r="G561" s="6"/>
      <c r="H561" s="6"/>
      <c r="I561" s="7">
        <v>0</v>
      </c>
      <c r="J561" s="27">
        <f>J562</f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7">
        <v>15896.83</v>
      </c>
      <c r="AC561" s="8">
        <v>0</v>
      </c>
      <c r="AD561" s="7">
        <v>0</v>
      </c>
      <c r="AE561" s="8">
        <v>0</v>
      </c>
      <c r="AF561" s="7">
        <v>0</v>
      </c>
    </row>
    <row r="562" spans="1:32" ht="15.75" hidden="1" outlineLevel="5">
      <c r="A562" s="14" t="s">
        <v>33</v>
      </c>
      <c r="B562" s="6" t="s">
        <v>298</v>
      </c>
      <c r="C562" s="6" t="s">
        <v>300</v>
      </c>
      <c r="D562" s="6" t="s">
        <v>34</v>
      </c>
      <c r="E562" s="6"/>
      <c r="F562" s="6"/>
      <c r="G562" s="6"/>
      <c r="H562" s="6"/>
      <c r="I562" s="7">
        <v>0</v>
      </c>
      <c r="J562" s="27"/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15896.83</v>
      </c>
      <c r="AC562" s="8">
        <v>0</v>
      </c>
      <c r="AD562" s="7">
        <v>0</v>
      </c>
      <c r="AE562" s="8">
        <v>0</v>
      </c>
      <c r="AF562" s="7">
        <v>0</v>
      </c>
    </row>
    <row r="563" spans="1:32" ht="31.5" hidden="1" outlineLevel="3">
      <c r="A563" s="14" t="s">
        <v>301</v>
      </c>
      <c r="B563" s="6" t="s">
        <v>298</v>
      </c>
      <c r="C563" s="6" t="s">
        <v>302</v>
      </c>
      <c r="D563" s="6"/>
      <c r="E563" s="6"/>
      <c r="F563" s="6"/>
      <c r="G563" s="6"/>
      <c r="H563" s="6"/>
      <c r="I563" s="7">
        <v>0</v>
      </c>
      <c r="J563" s="27">
        <f>J564+J566+J568</f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188000</v>
      </c>
      <c r="AC563" s="8">
        <v>0</v>
      </c>
      <c r="AD563" s="7">
        <v>0</v>
      </c>
      <c r="AE563" s="8">
        <v>0</v>
      </c>
      <c r="AF563" s="7">
        <v>0</v>
      </c>
    </row>
    <row r="564" spans="1:32" ht="51" hidden="1" customHeight="1" outlineLevel="4">
      <c r="A564" s="14" t="s">
        <v>11</v>
      </c>
      <c r="B564" s="6" t="s">
        <v>298</v>
      </c>
      <c r="C564" s="6" t="s">
        <v>302</v>
      </c>
      <c r="D564" s="6" t="s">
        <v>12</v>
      </c>
      <c r="E564" s="6"/>
      <c r="F564" s="6"/>
      <c r="G564" s="6"/>
      <c r="H564" s="6"/>
      <c r="I564" s="7">
        <v>0</v>
      </c>
      <c r="J564" s="27">
        <f>J565</f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20000</v>
      </c>
      <c r="AC564" s="8">
        <v>0</v>
      </c>
      <c r="AD564" s="7">
        <v>0</v>
      </c>
      <c r="AE564" s="8">
        <v>0</v>
      </c>
      <c r="AF564" s="7">
        <v>0</v>
      </c>
    </row>
    <row r="565" spans="1:32" ht="15.75" hidden="1" outlineLevel="5">
      <c r="A565" s="14" t="s">
        <v>102</v>
      </c>
      <c r="B565" s="6" t="s">
        <v>298</v>
      </c>
      <c r="C565" s="6" t="s">
        <v>302</v>
      </c>
      <c r="D565" s="6" t="s">
        <v>103</v>
      </c>
      <c r="E565" s="6"/>
      <c r="F565" s="6"/>
      <c r="G565" s="6"/>
      <c r="H565" s="6"/>
      <c r="I565" s="7">
        <v>0</v>
      </c>
      <c r="J565" s="27"/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20000</v>
      </c>
      <c r="AC565" s="8">
        <v>0</v>
      </c>
      <c r="AD565" s="7">
        <v>0</v>
      </c>
      <c r="AE565" s="8">
        <v>0</v>
      </c>
      <c r="AF565" s="7">
        <v>0</v>
      </c>
    </row>
    <row r="566" spans="1:32" ht="15.75" hidden="1" outlineLevel="4">
      <c r="A566" s="14" t="s">
        <v>21</v>
      </c>
      <c r="B566" s="6" t="s">
        <v>298</v>
      </c>
      <c r="C566" s="6" t="s">
        <v>302</v>
      </c>
      <c r="D566" s="6" t="s">
        <v>22</v>
      </c>
      <c r="E566" s="6"/>
      <c r="F566" s="6"/>
      <c r="G566" s="6"/>
      <c r="H566" s="6"/>
      <c r="I566" s="7">
        <v>0</v>
      </c>
      <c r="J566" s="27">
        <f>J567</f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143000</v>
      </c>
      <c r="AC566" s="8">
        <v>0</v>
      </c>
      <c r="AD566" s="7">
        <v>0</v>
      </c>
      <c r="AE566" s="8">
        <v>0</v>
      </c>
      <c r="AF566" s="7">
        <v>0</v>
      </c>
    </row>
    <row r="567" spans="1:32" ht="31.5" hidden="1" outlineLevel="5">
      <c r="A567" s="14" t="s">
        <v>23</v>
      </c>
      <c r="B567" s="6" t="s">
        <v>298</v>
      </c>
      <c r="C567" s="6" t="s">
        <v>302</v>
      </c>
      <c r="D567" s="6" t="s">
        <v>24</v>
      </c>
      <c r="E567" s="6"/>
      <c r="F567" s="6"/>
      <c r="G567" s="6"/>
      <c r="H567" s="6"/>
      <c r="I567" s="7">
        <v>0</v>
      </c>
      <c r="J567" s="27"/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143000</v>
      </c>
      <c r="AC567" s="8">
        <v>0</v>
      </c>
      <c r="AD567" s="7">
        <v>0</v>
      </c>
      <c r="AE567" s="8">
        <v>0</v>
      </c>
      <c r="AF567" s="7">
        <v>0</v>
      </c>
    </row>
    <row r="568" spans="1:32" ht="15.75" hidden="1" outlineLevel="4">
      <c r="A568" s="14" t="s">
        <v>31</v>
      </c>
      <c r="B568" s="6" t="s">
        <v>298</v>
      </c>
      <c r="C568" s="6" t="s">
        <v>302</v>
      </c>
      <c r="D568" s="6" t="s">
        <v>32</v>
      </c>
      <c r="E568" s="6"/>
      <c r="F568" s="6"/>
      <c r="G568" s="6"/>
      <c r="H568" s="6"/>
      <c r="I568" s="7">
        <v>0</v>
      </c>
      <c r="J568" s="27">
        <f>J569</f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25000</v>
      </c>
      <c r="AC568" s="8">
        <v>0</v>
      </c>
      <c r="AD568" s="7">
        <v>0</v>
      </c>
      <c r="AE568" s="8">
        <v>0</v>
      </c>
      <c r="AF568" s="7">
        <v>0</v>
      </c>
    </row>
    <row r="569" spans="1:32" ht="15.75" hidden="1" outlineLevel="5">
      <c r="A569" s="14" t="s">
        <v>33</v>
      </c>
      <c r="B569" s="6" t="s">
        <v>298</v>
      </c>
      <c r="C569" s="6" t="s">
        <v>302</v>
      </c>
      <c r="D569" s="6" t="s">
        <v>34</v>
      </c>
      <c r="E569" s="6"/>
      <c r="F569" s="6"/>
      <c r="G569" s="6"/>
      <c r="H569" s="6"/>
      <c r="I569" s="7">
        <v>0</v>
      </c>
      <c r="J569" s="27"/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25000</v>
      </c>
      <c r="AC569" s="8">
        <v>0</v>
      </c>
      <c r="AD569" s="7">
        <v>0</v>
      </c>
      <c r="AE569" s="8">
        <v>0</v>
      </c>
      <c r="AF569" s="7">
        <v>0</v>
      </c>
    </row>
    <row r="570" spans="1:32" ht="31.5" hidden="1" outlineLevel="3">
      <c r="A570" s="14" t="s">
        <v>303</v>
      </c>
      <c r="B570" s="6" t="s">
        <v>298</v>
      </c>
      <c r="C570" s="6" t="s">
        <v>304</v>
      </c>
      <c r="D570" s="6"/>
      <c r="E570" s="6"/>
      <c r="F570" s="6"/>
      <c r="G570" s="6"/>
      <c r="H570" s="6"/>
      <c r="I570" s="7">
        <v>0</v>
      </c>
      <c r="J570" s="27">
        <f>J571+J573</f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872423.65</v>
      </c>
      <c r="AC570" s="8">
        <v>0</v>
      </c>
      <c r="AD570" s="7">
        <v>0</v>
      </c>
      <c r="AE570" s="8">
        <v>0</v>
      </c>
      <c r="AF570" s="7">
        <v>0</v>
      </c>
    </row>
    <row r="571" spans="1:32" ht="49.5" hidden="1" customHeight="1" outlineLevel="4">
      <c r="A571" s="14" t="s">
        <v>11</v>
      </c>
      <c r="B571" s="6" t="s">
        <v>298</v>
      </c>
      <c r="C571" s="6" t="s">
        <v>304</v>
      </c>
      <c r="D571" s="6" t="s">
        <v>12</v>
      </c>
      <c r="E571" s="6"/>
      <c r="F571" s="6"/>
      <c r="G571" s="6"/>
      <c r="H571" s="6"/>
      <c r="I571" s="7">
        <v>0</v>
      </c>
      <c r="J571" s="27">
        <f>J572</f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856655.31</v>
      </c>
      <c r="AC571" s="8">
        <v>0</v>
      </c>
      <c r="AD571" s="7">
        <v>0</v>
      </c>
      <c r="AE571" s="8">
        <v>0</v>
      </c>
      <c r="AF571" s="7">
        <v>0</v>
      </c>
    </row>
    <row r="572" spans="1:32" ht="15.75" hidden="1" outlineLevel="5">
      <c r="A572" s="14" t="s">
        <v>102</v>
      </c>
      <c r="B572" s="6" t="s">
        <v>298</v>
      </c>
      <c r="C572" s="6" t="s">
        <v>304</v>
      </c>
      <c r="D572" s="6" t="s">
        <v>103</v>
      </c>
      <c r="E572" s="6"/>
      <c r="F572" s="6"/>
      <c r="G572" s="6"/>
      <c r="H572" s="6"/>
      <c r="I572" s="7">
        <v>0</v>
      </c>
      <c r="J572" s="27"/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856655.31</v>
      </c>
      <c r="AC572" s="8">
        <v>0</v>
      </c>
      <c r="AD572" s="7">
        <v>0</v>
      </c>
      <c r="AE572" s="8">
        <v>0</v>
      </c>
      <c r="AF572" s="7">
        <v>0</v>
      </c>
    </row>
    <row r="573" spans="1:32" ht="15.75" hidden="1" outlineLevel="4">
      <c r="A573" s="14" t="s">
        <v>21</v>
      </c>
      <c r="B573" s="6" t="s">
        <v>298</v>
      </c>
      <c r="C573" s="6" t="s">
        <v>304</v>
      </c>
      <c r="D573" s="6" t="s">
        <v>22</v>
      </c>
      <c r="E573" s="6"/>
      <c r="F573" s="6"/>
      <c r="G573" s="6"/>
      <c r="H573" s="6"/>
      <c r="I573" s="7">
        <v>0</v>
      </c>
      <c r="J573" s="27">
        <f>J574</f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15768.34</v>
      </c>
      <c r="AC573" s="8">
        <v>0</v>
      </c>
      <c r="AD573" s="7">
        <v>0</v>
      </c>
      <c r="AE573" s="8">
        <v>0</v>
      </c>
      <c r="AF573" s="7">
        <v>0</v>
      </c>
    </row>
    <row r="574" spans="1:32" ht="31.5" hidden="1" outlineLevel="5">
      <c r="A574" s="14" t="s">
        <v>23</v>
      </c>
      <c r="B574" s="6" t="s">
        <v>298</v>
      </c>
      <c r="C574" s="6" t="s">
        <v>304</v>
      </c>
      <c r="D574" s="6" t="s">
        <v>24</v>
      </c>
      <c r="E574" s="6"/>
      <c r="F574" s="6"/>
      <c r="G574" s="6"/>
      <c r="H574" s="6"/>
      <c r="I574" s="7">
        <v>0</v>
      </c>
      <c r="J574" s="27"/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15768.34</v>
      </c>
      <c r="AC574" s="8">
        <v>0</v>
      </c>
      <c r="AD574" s="7">
        <v>0</v>
      </c>
      <c r="AE574" s="8">
        <v>0</v>
      </c>
      <c r="AF574" s="7">
        <v>0</v>
      </c>
    </row>
    <row r="575" spans="1:32" ht="33" hidden="1" customHeight="1" outlineLevel="3" collapsed="1">
      <c r="A575" s="14" t="s">
        <v>305</v>
      </c>
      <c r="B575" s="6" t="s">
        <v>298</v>
      </c>
      <c r="C575" s="6" t="s">
        <v>306</v>
      </c>
      <c r="D575" s="6"/>
      <c r="E575" s="6"/>
      <c r="F575" s="6"/>
      <c r="G575" s="6"/>
      <c r="H575" s="6"/>
      <c r="I575" s="7">
        <v>0</v>
      </c>
      <c r="J575" s="27">
        <f>J576</f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12000</v>
      </c>
      <c r="AC575" s="8">
        <v>0</v>
      </c>
      <c r="AD575" s="7">
        <v>0</v>
      </c>
      <c r="AE575" s="8">
        <v>0</v>
      </c>
      <c r="AF575" s="7">
        <v>0</v>
      </c>
    </row>
    <row r="576" spans="1:32" ht="15.75" hidden="1" outlineLevel="4">
      <c r="A576" s="14" t="s">
        <v>21</v>
      </c>
      <c r="B576" s="6" t="s">
        <v>298</v>
      </c>
      <c r="C576" s="6" t="s">
        <v>306</v>
      </c>
      <c r="D576" s="6" t="s">
        <v>22</v>
      </c>
      <c r="E576" s="6"/>
      <c r="F576" s="6"/>
      <c r="G576" s="6"/>
      <c r="H576" s="6"/>
      <c r="I576" s="7">
        <v>0</v>
      </c>
      <c r="J576" s="27">
        <f>J577</f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12000</v>
      </c>
      <c r="AC576" s="8">
        <v>0</v>
      </c>
      <c r="AD576" s="7">
        <v>0</v>
      </c>
      <c r="AE576" s="8">
        <v>0</v>
      </c>
      <c r="AF576" s="7">
        <v>0</v>
      </c>
    </row>
    <row r="577" spans="1:32" ht="31.5" hidden="1" outlineLevel="5">
      <c r="A577" s="14" t="s">
        <v>23</v>
      </c>
      <c r="B577" s="6" t="s">
        <v>298</v>
      </c>
      <c r="C577" s="6" t="s">
        <v>306</v>
      </c>
      <c r="D577" s="6" t="s">
        <v>24</v>
      </c>
      <c r="E577" s="6"/>
      <c r="F577" s="6"/>
      <c r="G577" s="6"/>
      <c r="H577" s="6"/>
      <c r="I577" s="7">
        <v>0</v>
      </c>
      <c r="J577" s="27"/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12000</v>
      </c>
      <c r="AC577" s="8">
        <v>0</v>
      </c>
      <c r="AD577" s="7">
        <v>0</v>
      </c>
      <c r="AE577" s="8">
        <v>0</v>
      </c>
      <c r="AF577" s="7">
        <v>0</v>
      </c>
    </row>
    <row r="578" spans="1:32" ht="31.5" outlineLevel="3" collapsed="1">
      <c r="A578" s="14" t="s">
        <v>307</v>
      </c>
      <c r="B578" s="6" t="s">
        <v>298</v>
      </c>
      <c r="C578" s="6" t="s">
        <v>308</v>
      </c>
      <c r="D578" s="6"/>
      <c r="E578" s="6"/>
      <c r="F578" s="6"/>
      <c r="G578" s="6"/>
      <c r="H578" s="6"/>
      <c r="I578" s="7">
        <v>0</v>
      </c>
      <c r="J578" s="27">
        <f>J579</f>
        <v>450000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300000</v>
      </c>
      <c r="AC578" s="8">
        <v>0</v>
      </c>
      <c r="AD578" s="7">
        <v>0</v>
      </c>
      <c r="AE578" s="8">
        <v>0</v>
      </c>
      <c r="AF578" s="7">
        <v>0</v>
      </c>
    </row>
    <row r="579" spans="1:32" ht="15.75" outlineLevel="4">
      <c r="A579" s="14" t="s">
        <v>21</v>
      </c>
      <c r="B579" s="6" t="s">
        <v>298</v>
      </c>
      <c r="C579" s="6" t="s">
        <v>308</v>
      </c>
      <c r="D579" s="6" t="s">
        <v>22</v>
      </c>
      <c r="E579" s="6"/>
      <c r="F579" s="6"/>
      <c r="G579" s="6"/>
      <c r="H579" s="6"/>
      <c r="I579" s="7">
        <v>0</v>
      </c>
      <c r="J579" s="27">
        <f>J580</f>
        <v>450000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300000</v>
      </c>
      <c r="AC579" s="8">
        <v>0</v>
      </c>
      <c r="AD579" s="7">
        <v>0</v>
      </c>
      <c r="AE579" s="8">
        <v>0</v>
      </c>
      <c r="AF579" s="7">
        <v>0</v>
      </c>
    </row>
    <row r="580" spans="1:32" ht="31.5" outlineLevel="5">
      <c r="A580" s="14" t="s">
        <v>23</v>
      </c>
      <c r="B580" s="6" t="s">
        <v>298</v>
      </c>
      <c r="C580" s="6" t="s">
        <v>308</v>
      </c>
      <c r="D580" s="6" t="s">
        <v>24</v>
      </c>
      <c r="E580" s="6"/>
      <c r="F580" s="6"/>
      <c r="G580" s="6"/>
      <c r="H580" s="6"/>
      <c r="I580" s="7">
        <v>0</v>
      </c>
      <c r="J580" s="27">
        <v>450000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300000</v>
      </c>
      <c r="AC580" s="8">
        <v>0</v>
      </c>
      <c r="AD580" s="7">
        <v>0</v>
      </c>
      <c r="AE580" s="8">
        <v>0</v>
      </c>
      <c r="AF580" s="7">
        <v>0</v>
      </c>
    </row>
    <row r="581" spans="1:32" ht="15.75" outlineLevel="3">
      <c r="A581" s="14" t="s">
        <v>210</v>
      </c>
      <c r="B581" s="6" t="s">
        <v>298</v>
      </c>
      <c r="C581" s="6" t="s">
        <v>211</v>
      </c>
      <c r="D581" s="6" t="s">
        <v>2</v>
      </c>
      <c r="E581" s="6"/>
      <c r="F581" s="6"/>
      <c r="G581" s="6"/>
      <c r="H581" s="6"/>
      <c r="I581" s="7">
        <v>0</v>
      </c>
      <c r="J581" s="27">
        <f>J582</f>
        <v>700000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361098.1</v>
      </c>
      <c r="AC581" s="8">
        <v>0</v>
      </c>
      <c r="AD581" s="7">
        <v>0</v>
      </c>
      <c r="AE581" s="8">
        <v>0</v>
      </c>
      <c r="AF581" s="7">
        <v>0</v>
      </c>
    </row>
    <row r="582" spans="1:32" ht="15.75" outlineLevel="4">
      <c r="A582" s="14" t="s">
        <v>21</v>
      </c>
      <c r="B582" s="6" t="s">
        <v>298</v>
      </c>
      <c r="C582" s="6" t="s">
        <v>211</v>
      </c>
      <c r="D582" s="6" t="s">
        <v>22</v>
      </c>
      <c r="E582" s="6"/>
      <c r="F582" s="6"/>
      <c r="G582" s="6"/>
      <c r="H582" s="6"/>
      <c r="I582" s="7">
        <v>0</v>
      </c>
      <c r="J582" s="27">
        <f>J583</f>
        <v>700000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361098.1</v>
      </c>
      <c r="AC582" s="8">
        <v>0</v>
      </c>
      <c r="AD582" s="7">
        <v>0</v>
      </c>
      <c r="AE582" s="8">
        <v>0</v>
      </c>
      <c r="AF582" s="7">
        <v>0</v>
      </c>
    </row>
    <row r="583" spans="1:32" ht="31.5" outlineLevel="5">
      <c r="A583" s="14" t="s">
        <v>23</v>
      </c>
      <c r="B583" s="6" t="s">
        <v>298</v>
      </c>
      <c r="C583" s="6" t="s">
        <v>211</v>
      </c>
      <c r="D583" s="6" t="s">
        <v>24</v>
      </c>
      <c r="E583" s="6"/>
      <c r="F583" s="6"/>
      <c r="G583" s="6"/>
      <c r="H583" s="6"/>
      <c r="I583" s="7">
        <v>0</v>
      </c>
      <c r="J583" s="27">
        <v>700000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361098.1</v>
      </c>
      <c r="AC583" s="8">
        <v>0</v>
      </c>
      <c r="AD583" s="7">
        <v>0</v>
      </c>
      <c r="AE583" s="8">
        <v>0</v>
      </c>
      <c r="AF583" s="7">
        <v>0</v>
      </c>
    </row>
    <row r="584" spans="1:32" ht="15.75" outlineLevel="3">
      <c r="A584" s="14" t="s">
        <v>309</v>
      </c>
      <c r="B584" s="6" t="s">
        <v>298</v>
      </c>
      <c r="C584" s="6" t="s">
        <v>310</v>
      </c>
      <c r="D584" s="6"/>
      <c r="E584" s="6"/>
      <c r="F584" s="6"/>
      <c r="G584" s="6"/>
      <c r="H584" s="6"/>
      <c r="I584" s="7">
        <v>0</v>
      </c>
      <c r="J584" s="27">
        <f>J585</f>
        <v>50000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50000</v>
      </c>
      <c r="AC584" s="8">
        <v>0</v>
      </c>
      <c r="AD584" s="7">
        <v>0</v>
      </c>
      <c r="AE584" s="8">
        <v>0</v>
      </c>
      <c r="AF584" s="7">
        <v>0</v>
      </c>
    </row>
    <row r="585" spans="1:32" ht="15.75" outlineLevel="4">
      <c r="A585" s="14" t="s">
        <v>21</v>
      </c>
      <c r="B585" s="6" t="s">
        <v>298</v>
      </c>
      <c r="C585" s="6" t="s">
        <v>310</v>
      </c>
      <c r="D585" s="6" t="s">
        <v>22</v>
      </c>
      <c r="E585" s="6"/>
      <c r="F585" s="6"/>
      <c r="G585" s="6"/>
      <c r="H585" s="6"/>
      <c r="I585" s="7">
        <v>0</v>
      </c>
      <c r="J585" s="27">
        <f>J586</f>
        <v>50000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50000</v>
      </c>
      <c r="AC585" s="8">
        <v>0</v>
      </c>
      <c r="AD585" s="7">
        <v>0</v>
      </c>
      <c r="AE585" s="8">
        <v>0</v>
      </c>
      <c r="AF585" s="7">
        <v>0</v>
      </c>
    </row>
    <row r="586" spans="1:32" ht="31.5" outlineLevel="5">
      <c r="A586" s="14" t="s">
        <v>23</v>
      </c>
      <c r="B586" s="6" t="s">
        <v>298</v>
      </c>
      <c r="C586" s="6" t="s">
        <v>310</v>
      </c>
      <c r="D586" s="6" t="s">
        <v>24</v>
      </c>
      <c r="E586" s="6"/>
      <c r="F586" s="6"/>
      <c r="G586" s="6"/>
      <c r="H586" s="6"/>
      <c r="I586" s="7">
        <v>0</v>
      </c>
      <c r="J586" s="27">
        <v>50000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50000</v>
      </c>
      <c r="AC586" s="8">
        <v>0</v>
      </c>
      <c r="AD586" s="7">
        <v>0</v>
      </c>
      <c r="AE586" s="8">
        <v>0</v>
      </c>
      <c r="AF586" s="7">
        <v>0</v>
      </c>
    </row>
    <row r="587" spans="1:32" ht="33.75" customHeight="1" outlineLevel="2">
      <c r="A587" s="14" t="s">
        <v>7</v>
      </c>
      <c r="B587" s="6" t="s">
        <v>298</v>
      </c>
      <c r="C587" s="6" t="s">
        <v>8</v>
      </c>
      <c r="D587" s="6"/>
      <c r="E587" s="6"/>
      <c r="F587" s="6"/>
      <c r="G587" s="6"/>
      <c r="H587" s="6"/>
      <c r="I587" s="7">
        <v>0</v>
      </c>
      <c r="J587" s="27">
        <f>J588</f>
        <v>1187000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1159000</v>
      </c>
      <c r="AC587" s="8">
        <v>0</v>
      </c>
      <c r="AD587" s="7">
        <v>0</v>
      </c>
      <c r="AE587" s="8">
        <v>0</v>
      </c>
      <c r="AF587" s="7">
        <v>0</v>
      </c>
    </row>
    <row r="588" spans="1:32" ht="15.75" outlineLevel="3">
      <c r="A588" s="14" t="s">
        <v>29</v>
      </c>
      <c r="B588" s="6" t="s">
        <v>298</v>
      </c>
      <c r="C588" s="6" t="s">
        <v>30</v>
      </c>
      <c r="D588" s="6"/>
      <c r="E588" s="6"/>
      <c r="F588" s="6"/>
      <c r="G588" s="6"/>
      <c r="H588" s="6"/>
      <c r="I588" s="7">
        <v>0</v>
      </c>
      <c r="J588" s="27">
        <f>J589</f>
        <v>1187000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1159000</v>
      </c>
      <c r="AC588" s="8">
        <v>0</v>
      </c>
      <c r="AD588" s="7">
        <v>0</v>
      </c>
      <c r="AE588" s="8">
        <v>0</v>
      </c>
      <c r="AF588" s="7">
        <v>0</v>
      </c>
    </row>
    <row r="589" spans="1:32" ht="49.5" customHeight="1" outlineLevel="4">
      <c r="A589" s="14" t="s">
        <v>11</v>
      </c>
      <c r="B589" s="6" t="s">
        <v>298</v>
      </c>
      <c r="C589" s="6" t="s">
        <v>30</v>
      </c>
      <c r="D589" s="6" t="s">
        <v>12</v>
      </c>
      <c r="E589" s="6"/>
      <c r="F589" s="6"/>
      <c r="G589" s="6"/>
      <c r="H589" s="6"/>
      <c r="I589" s="7">
        <v>0</v>
      </c>
      <c r="J589" s="27">
        <f>J590</f>
        <v>1187000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1159000</v>
      </c>
      <c r="AC589" s="8">
        <v>0</v>
      </c>
      <c r="AD589" s="7">
        <v>0</v>
      </c>
      <c r="AE589" s="8">
        <v>0</v>
      </c>
      <c r="AF589" s="7">
        <v>0</v>
      </c>
    </row>
    <row r="590" spans="1:32" ht="17.25" customHeight="1" outlineLevel="5">
      <c r="A590" s="14" t="s">
        <v>13</v>
      </c>
      <c r="B590" s="6" t="s">
        <v>298</v>
      </c>
      <c r="C590" s="6" t="s">
        <v>30</v>
      </c>
      <c r="D590" s="6" t="s">
        <v>14</v>
      </c>
      <c r="E590" s="6"/>
      <c r="F590" s="6"/>
      <c r="G590" s="6"/>
      <c r="H590" s="6"/>
      <c r="I590" s="7">
        <v>0</v>
      </c>
      <c r="J590" s="27">
        <v>1187000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1159000</v>
      </c>
      <c r="AC590" s="8">
        <v>0</v>
      </c>
      <c r="AD590" s="7">
        <v>0</v>
      </c>
      <c r="AE590" s="8">
        <v>0</v>
      </c>
      <c r="AF590" s="7">
        <v>0</v>
      </c>
    </row>
    <row r="591" spans="1:32" ht="15.75">
      <c r="A591" s="13" t="s">
        <v>311</v>
      </c>
      <c r="B591" s="16" t="s">
        <v>312</v>
      </c>
      <c r="C591" s="6"/>
      <c r="D591" s="6"/>
      <c r="E591" s="6"/>
      <c r="F591" s="6"/>
      <c r="G591" s="6"/>
      <c r="H591" s="6"/>
      <c r="I591" s="7">
        <v>0</v>
      </c>
      <c r="J591" s="27">
        <f>J592+J611+J710</f>
        <v>402797393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300205717.11000001</v>
      </c>
      <c r="AC591" s="8">
        <v>0</v>
      </c>
      <c r="AD591" s="7">
        <v>0</v>
      </c>
      <c r="AE591" s="8">
        <v>0</v>
      </c>
      <c r="AF591" s="7">
        <v>0</v>
      </c>
    </row>
    <row r="592" spans="1:32" ht="15.75" hidden="1" outlineLevel="1">
      <c r="A592" s="13" t="s">
        <v>313</v>
      </c>
      <c r="B592" s="16" t="s">
        <v>314</v>
      </c>
      <c r="C592" s="6"/>
      <c r="D592" s="6"/>
      <c r="E592" s="6"/>
      <c r="F592" s="6"/>
      <c r="G592" s="6"/>
      <c r="H592" s="6"/>
      <c r="I592" s="7">
        <v>0</v>
      </c>
      <c r="J592" s="27">
        <f>J593</f>
        <v>0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11622731</v>
      </c>
      <c r="AC592" s="8">
        <v>0</v>
      </c>
      <c r="AD592" s="7">
        <v>0</v>
      </c>
      <c r="AE592" s="8">
        <v>0</v>
      </c>
      <c r="AF592" s="7">
        <v>0</v>
      </c>
    </row>
    <row r="593" spans="1:32" ht="31.5" hidden="1" outlineLevel="2">
      <c r="A593" s="14" t="s">
        <v>17</v>
      </c>
      <c r="B593" s="6" t="s">
        <v>314</v>
      </c>
      <c r="C593" s="6" t="s">
        <v>18</v>
      </c>
      <c r="D593" s="6"/>
      <c r="E593" s="6"/>
      <c r="F593" s="6"/>
      <c r="G593" s="6"/>
      <c r="H593" s="6"/>
      <c r="I593" s="7">
        <v>0</v>
      </c>
      <c r="J593" s="27">
        <f>J594+J601+J606</f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11622731</v>
      </c>
      <c r="AC593" s="8">
        <v>0</v>
      </c>
      <c r="AD593" s="7">
        <v>0</v>
      </c>
      <c r="AE593" s="8">
        <v>0</v>
      </c>
      <c r="AF593" s="7">
        <v>0</v>
      </c>
    </row>
    <row r="594" spans="1:32" ht="15.75" hidden="1" outlineLevel="3">
      <c r="A594" s="14" t="s">
        <v>315</v>
      </c>
      <c r="B594" s="6" t="s">
        <v>314</v>
      </c>
      <c r="C594" s="6" t="s">
        <v>316</v>
      </c>
      <c r="D594" s="6"/>
      <c r="E594" s="6"/>
      <c r="F594" s="6"/>
      <c r="G594" s="6"/>
      <c r="H594" s="6"/>
      <c r="I594" s="7">
        <v>0</v>
      </c>
      <c r="J594" s="27">
        <f>J595+J597+J599</f>
        <v>0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1813000</v>
      </c>
      <c r="AC594" s="8">
        <v>0</v>
      </c>
      <c r="AD594" s="7">
        <v>0</v>
      </c>
      <c r="AE594" s="8">
        <v>0</v>
      </c>
      <c r="AF594" s="7">
        <v>0</v>
      </c>
    </row>
    <row r="595" spans="1:32" ht="50.25" hidden="1" customHeight="1" outlineLevel="4">
      <c r="A595" s="14" t="s">
        <v>11</v>
      </c>
      <c r="B595" s="6" t="s">
        <v>314</v>
      </c>
      <c r="C595" s="6" t="s">
        <v>316</v>
      </c>
      <c r="D595" s="6" t="s">
        <v>12</v>
      </c>
      <c r="E595" s="6"/>
      <c r="F595" s="6"/>
      <c r="G595" s="6"/>
      <c r="H595" s="6"/>
      <c r="I595" s="7">
        <v>0</v>
      </c>
      <c r="J595" s="27">
        <f>J596</f>
        <v>0</v>
      </c>
      <c r="K595" s="7">
        <v>0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946838.15</v>
      </c>
      <c r="AC595" s="8">
        <v>0</v>
      </c>
      <c r="AD595" s="7">
        <v>0</v>
      </c>
      <c r="AE595" s="8">
        <v>0</v>
      </c>
      <c r="AF595" s="7">
        <v>0</v>
      </c>
    </row>
    <row r="596" spans="1:32" ht="15.75" hidden="1" outlineLevel="5">
      <c r="A596" s="14" t="s">
        <v>102</v>
      </c>
      <c r="B596" s="6" t="s">
        <v>314</v>
      </c>
      <c r="C596" s="6" t="s">
        <v>316</v>
      </c>
      <c r="D596" s="6" t="s">
        <v>103</v>
      </c>
      <c r="E596" s="6"/>
      <c r="F596" s="6"/>
      <c r="G596" s="6"/>
      <c r="H596" s="6"/>
      <c r="I596" s="7">
        <v>0</v>
      </c>
      <c r="J596" s="27"/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946838.15</v>
      </c>
      <c r="AC596" s="8">
        <v>0</v>
      </c>
      <c r="AD596" s="7">
        <v>0</v>
      </c>
      <c r="AE596" s="8">
        <v>0</v>
      </c>
      <c r="AF596" s="7">
        <v>0</v>
      </c>
    </row>
    <row r="597" spans="1:32" ht="15.75" hidden="1" outlineLevel="4">
      <c r="A597" s="14" t="s">
        <v>21</v>
      </c>
      <c r="B597" s="6" t="s">
        <v>314</v>
      </c>
      <c r="C597" s="6" t="s">
        <v>316</v>
      </c>
      <c r="D597" s="6" t="s">
        <v>22</v>
      </c>
      <c r="E597" s="6"/>
      <c r="F597" s="6"/>
      <c r="G597" s="6"/>
      <c r="H597" s="6"/>
      <c r="I597" s="7">
        <v>0</v>
      </c>
      <c r="J597" s="27">
        <f>J598</f>
        <v>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833161.85</v>
      </c>
      <c r="AC597" s="8">
        <v>0</v>
      </c>
      <c r="AD597" s="7">
        <v>0</v>
      </c>
      <c r="AE597" s="8">
        <v>0</v>
      </c>
      <c r="AF597" s="7">
        <v>0</v>
      </c>
    </row>
    <row r="598" spans="1:32" ht="31.5" hidden="1" outlineLevel="5">
      <c r="A598" s="14" t="s">
        <v>23</v>
      </c>
      <c r="B598" s="6" t="s">
        <v>314</v>
      </c>
      <c r="C598" s="6" t="s">
        <v>316</v>
      </c>
      <c r="D598" s="6" t="s">
        <v>24</v>
      </c>
      <c r="E598" s="6"/>
      <c r="F598" s="6"/>
      <c r="G598" s="6"/>
      <c r="H598" s="6"/>
      <c r="I598" s="7">
        <v>0</v>
      </c>
      <c r="J598" s="27"/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833161.85</v>
      </c>
      <c r="AC598" s="8">
        <v>0</v>
      </c>
      <c r="AD598" s="7">
        <v>0</v>
      </c>
      <c r="AE598" s="8">
        <v>0</v>
      </c>
      <c r="AF598" s="7">
        <v>0</v>
      </c>
    </row>
    <row r="599" spans="1:32" ht="15.75" hidden="1" outlineLevel="4">
      <c r="A599" s="14" t="s">
        <v>31</v>
      </c>
      <c r="B599" s="6" t="s">
        <v>314</v>
      </c>
      <c r="C599" s="6" t="s">
        <v>316</v>
      </c>
      <c r="D599" s="6" t="s">
        <v>32</v>
      </c>
      <c r="E599" s="6"/>
      <c r="F599" s="6"/>
      <c r="G599" s="6"/>
      <c r="H599" s="6"/>
      <c r="I599" s="7">
        <v>0</v>
      </c>
      <c r="J599" s="27">
        <f>J600</f>
        <v>0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33000</v>
      </c>
      <c r="AC599" s="8">
        <v>0</v>
      </c>
      <c r="AD599" s="7">
        <v>0</v>
      </c>
      <c r="AE599" s="8">
        <v>0</v>
      </c>
      <c r="AF599" s="7">
        <v>0</v>
      </c>
    </row>
    <row r="600" spans="1:32" ht="15.75" hidden="1" outlineLevel="5">
      <c r="A600" s="14" t="s">
        <v>33</v>
      </c>
      <c r="B600" s="6" t="s">
        <v>314</v>
      </c>
      <c r="C600" s="6" t="s">
        <v>316</v>
      </c>
      <c r="D600" s="6" t="s">
        <v>34</v>
      </c>
      <c r="E600" s="6"/>
      <c r="F600" s="6"/>
      <c r="G600" s="6"/>
      <c r="H600" s="6"/>
      <c r="I600" s="7">
        <v>0</v>
      </c>
      <c r="J600" s="27"/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33000</v>
      </c>
      <c r="AC600" s="8">
        <v>0</v>
      </c>
      <c r="AD600" s="7">
        <v>0</v>
      </c>
      <c r="AE600" s="8">
        <v>0</v>
      </c>
      <c r="AF600" s="7">
        <v>0</v>
      </c>
    </row>
    <row r="601" spans="1:32" ht="15.75" hidden="1" outlineLevel="3">
      <c r="A601" s="14" t="s">
        <v>317</v>
      </c>
      <c r="B601" s="6" t="s">
        <v>314</v>
      </c>
      <c r="C601" s="6" t="s">
        <v>318</v>
      </c>
      <c r="D601" s="6"/>
      <c r="E601" s="6"/>
      <c r="F601" s="6"/>
      <c r="G601" s="6"/>
      <c r="H601" s="6"/>
      <c r="I601" s="7">
        <v>0</v>
      </c>
      <c r="J601" s="27">
        <f>J602+J604</f>
        <v>0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685000</v>
      </c>
      <c r="AC601" s="8">
        <v>0</v>
      </c>
      <c r="AD601" s="7">
        <v>0</v>
      </c>
      <c r="AE601" s="8">
        <v>0</v>
      </c>
      <c r="AF601" s="7">
        <v>0</v>
      </c>
    </row>
    <row r="602" spans="1:32" ht="50.25" hidden="1" customHeight="1" outlineLevel="4">
      <c r="A602" s="14" t="s">
        <v>11</v>
      </c>
      <c r="B602" s="6" t="s">
        <v>314</v>
      </c>
      <c r="C602" s="6" t="s">
        <v>318</v>
      </c>
      <c r="D602" s="6" t="s">
        <v>12</v>
      </c>
      <c r="E602" s="6"/>
      <c r="F602" s="6"/>
      <c r="G602" s="6"/>
      <c r="H602" s="6"/>
      <c r="I602" s="7">
        <v>0</v>
      </c>
      <c r="J602" s="27">
        <f>J603</f>
        <v>0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203444.11</v>
      </c>
      <c r="AC602" s="8">
        <v>0</v>
      </c>
      <c r="AD602" s="7">
        <v>0</v>
      </c>
      <c r="AE602" s="8">
        <v>0</v>
      </c>
      <c r="AF602" s="7">
        <v>0</v>
      </c>
    </row>
    <row r="603" spans="1:32" ht="15.75" hidden="1" outlineLevel="5">
      <c r="A603" s="14" t="s">
        <v>102</v>
      </c>
      <c r="B603" s="6" t="s">
        <v>314</v>
      </c>
      <c r="C603" s="6" t="s">
        <v>318</v>
      </c>
      <c r="D603" s="6" t="s">
        <v>103</v>
      </c>
      <c r="E603" s="6"/>
      <c r="F603" s="6"/>
      <c r="G603" s="6"/>
      <c r="H603" s="6"/>
      <c r="I603" s="7">
        <v>0</v>
      </c>
      <c r="J603" s="27"/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203444.11</v>
      </c>
      <c r="AC603" s="8">
        <v>0</v>
      </c>
      <c r="AD603" s="7">
        <v>0</v>
      </c>
      <c r="AE603" s="8">
        <v>0</v>
      </c>
      <c r="AF603" s="7">
        <v>0</v>
      </c>
    </row>
    <row r="604" spans="1:32" ht="15.75" hidden="1" outlineLevel="4">
      <c r="A604" s="14" t="s">
        <v>21</v>
      </c>
      <c r="B604" s="6" t="s">
        <v>314</v>
      </c>
      <c r="C604" s="6" t="s">
        <v>318</v>
      </c>
      <c r="D604" s="6" t="s">
        <v>22</v>
      </c>
      <c r="E604" s="6"/>
      <c r="F604" s="6"/>
      <c r="G604" s="6"/>
      <c r="H604" s="6"/>
      <c r="I604" s="7">
        <v>0</v>
      </c>
      <c r="J604" s="27">
        <f>J605</f>
        <v>0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481555.89</v>
      </c>
      <c r="AC604" s="8">
        <v>0</v>
      </c>
      <c r="AD604" s="7">
        <v>0</v>
      </c>
      <c r="AE604" s="8">
        <v>0</v>
      </c>
      <c r="AF604" s="7">
        <v>0</v>
      </c>
    </row>
    <row r="605" spans="1:32" ht="31.5" hidden="1" outlineLevel="5">
      <c r="A605" s="14" t="s">
        <v>23</v>
      </c>
      <c r="B605" s="6" t="s">
        <v>314</v>
      </c>
      <c r="C605" s="6" t="s">
        <v>318</v>
      </c>
      <c r="D605" s="6" t="s">
        <v>24</v>
      </c>
      <c r="E605" s="6"/>
      <c r="F605" s="6"/>
      <c r="G605" s="6"/>
      <c r="H605" s="6"/>
      <c r="I605" s="7">
        <v>0</v>
      </c>
      <c r="J605" s="27"/>
      <c r="K605" s="7">
        <v>0</v>
      </c>
      <c r="L605" s="7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481555.89</v>
      </c>
      <c r="AC605" s="8">
        <v>0</v>
      </c>
      <c r="AD605" s="7">
        <v>0</v>
      </c>
      <c r="AE605" s="8">
        <v>0</v>
      </c>
      <c r="AF605" s="7">
        <v>0</v>
      </c>
    </row>
    <row r="606" spans="1:32" ht="33" hidden="1" customHeight="1" outlineLevel="3">
      <c r="A606" s="14" t="s">
        <v>319</v>
      </c>
      <c r="B606" s="6" t="s">
        <v>314</v>
      </c>
      <c r="C606" s="6" t="s">
        <v>320</v>
      </c>
      <c r="D606" s="6"/>
      <c r="E606" s="6"/>
      <c r="F606" s="6"/>
      <c r="G606" s="6"/>
      <c r="H606" s="6"/>
      <c r="I606" s="7">
        <v>0</v>
      </c>
      <c r="J606" s="27">
        <f>J607+J609</f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9124731</v>
      </c>
      <c r="AC606" s="8">
        <v>0</v>
      </c>
      <c r="AD606" s="7">
        <v>0</v>
      </c>
      <c r="AE606" s="8">
        <v>0</v>
      </c>
      <c r="AF606" s="7">
        <v>0</v>
      </c>
    </row>
    <row r="607" spans="1:32" ht="48.75" hidden="1" customHeight="1" outlineLevel="4">
      <c r="A607" s="14" t="s">
        <v>11</v>
      </c>
      <c r="B607" s="6" t="s">
        <v>314</v>
      </c>
      <c r="C607" s="6" t="s">
        <v>320</v>
      </c>
      <c r="D607" s="6" t="s">
        <v>12</v>
      </c>
      <c r="E607" s="6"/>
      <c r="F607" s="6"/>
      <c r="G607" s="6"/>
      <c r="H607" s="6"/>
      <c r="I607" s="7">
        <v>0</v>
      </c>
      <c r="J607" s="27">
        <f>J608</f>
        <v>0</v>
      </c>
      <c r="K607" s="7">
        <v>0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7">
        <v>8630623</v>
      </c>
      <c r="AC607" s="8">
        <v>0</v>
      </c>
      <c r="AD607" s="7">
        <v>0</v>
      </c>
      <c r="AE607" s="8">
        <v>0</v>
      </c>
      <c r="AF607" s="7">
        <v>0</v>
      </c>
    </row>
    <row r="608" spans="1:32" ht="15.75" hidden="1" outlineLevel="5">
      <c r="A608" s="14" t="s">
        <v>102</v>
      </c>
      <c r="B608" s="6" t="s">
        <v>314</v>
      </c>
      <c r="C608" s="6" t="s">
        <v>320</v>
      </c>
      <c r="D608" s="6" t="s">
        <v>103</v>
      </c>
      <c r="E608" s="6"/>
      <c r="F608" s="6"/>
      <c r="G608" s="6"/>
      <c r="H608" s="6"/>
      <c r="I608" s="7">
        <v>0</v>
      </c>
      <c r="J608" s="27"/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8630623</v>
      </c>
      <c r="AC608" s="8">
        <v>0</v>
      </c>
      <c r="AD608" s="7">
        <v>0</v>
      </c>
      <c r="AE608" s="8">
        <v>0</v>
      </c>
      <c r="AF608" s="7">
        <v>0</v>
      </c>
    </row>
    <row r="609" spans="1:32" ht="15.75" hidden="1" outlineLevel="4">
      <c r="A609" s="14" t="s">
        <v>21</v>
      </c>
      <c r="B609" s="6" t="s">
        <v>314</v>
      </c>
      <c r="C609" s="6" t="s">
        <v>320</v>
      </c>
      <c r="D609" s="6" t="s">
        <v>22</v>
      </c>
      <c r="E609" s="6"/>
      <c r="F609" s="6"/>
      <c r="G609" s="6"/>
      <c r="H609" s="6"/>
      <c r="I609" s="7">
        <v>0</v>
      </c>
      <c r="J609" s="27">
        <f>J610</f>
        <v>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494108</v>
      </c>
      <c r="AC609" s="8">
        <v>0</v>
      </c>
      <c r="AD609" s="7">
        <v>0</v>
      </c>
      <c r="AE609" s="8">
        <v>0</v>
      </c>
      <c r="AF609" s="7">
        <v>0</v>
      </c>
    </row>
    <row r="610" spans="1:32" ht="31.5" hidden="1" outlineLevel="5">
      <c r="A610" s="14" t="s">
        <v>23</v>
      </c>
      <c r="B610" s="6" t="s">
        <v>314</v>
      </c>
      <c r="C610" s="6" t="s">
        <v>320</v>
      </c>
      <c r="D610" s="6" t="s">
        <v>24</v>
      </c>
      <c r="E610" s="6"/>
      <c r="F610" s="6"/>
      <c r="G610" s="6"/>
      <c r="H610" s="6"/>
      <c r="I610" s="7">
        <v>0</v>
      </c>
      <c r="J610" s="27"/>
      <c r="K610" s="7">
        <v>0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494108</v>
      </c>
      <c r="AC610" s="8">
        <v>0</v>
      </c>
      <c r="AD610" s="7">
        <v>0</v>
      </c>
      <c r="AE610" s="8">
        <v>0</v>
      </c>
      <c r="AF610" s="7">
        <v>0</v>
      </c>
    </row>
    <row r="611" spans="1:32" ht="15.75" outlineLevel="1" collapsed="1">
      <c r="A611" s="13" t="s">
        <v>321</v>
      </c>
      <c r="B611" s="16" t="s">
        <v>322</v>
      </c>
      <c r="C611" s="6"/>
      <c r="D611" s="6"/>
      <c r="E611" s="6"/>
      <c r="F611" s="6"/>
      <c r="G611" s="6"/>
      <c r="H611" s="6"/>
      <c r="I611" s="7">
        <v>0</v>
      </c>
      <c r="J611" s="27">
        <f>J612+J679+J683+J687+J700+J704+J707</f>
        <v>372592597</v>
      </c>
      <c r="K611" s="7">
        <v>0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265659628.11000001</v>
      </c>
      <c r="AC611" s="8">
        <v>0</v>
      </c>
      <c r="AD611" s="7">
        <v>0</v>
      </c>
      <c r="AE611" s="8">
        <v>0</v>
      </c>
      <c r="AF611" s="7">
        <v>0</v>
      </c>
    </row>
    <row r="612" spans="1:32" ht="31.5" outlineLevel="2">
      <c r="A612" s="14" t="s">
        <v>17</v>
      </c>
      <c r="B612" s="6" t="s">
        <v>322</v>
      </c>
      <c r="C612" s="6" t="s">
        <v>18</v>
      </c>
      <c r="D612" s="6"/>
      <c r="E612" s="6"/>
      <c r="F612" s="6"/>
      <c r="G612" s="6"/>
      <c r="H612" s="6"/>
      <c r="I612" s="7">
        <v>0</v>
      </c>
      <c r="J612" s="27">
        <f>J613+J654+J659+J662+J667+J670+J673+J676</f>
        <v>266769694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152965728.11000001</v>
      </c>
      <c r="AC612" s="8">
        <v>0</v>
      </c>
      <c r="AD612" s="7">
        <v>0</v>
      </c>
      <c r="AE612" s="8">
        <v>0</v>
      </c>
      <c r="AF612" s="7">
        <v>0</v>
      </c>
    </row>
    <row r="613" spans="1:32" ht="15.75" outlineLevel="2">
      <c r="A613" s="19" t="s">
        <v>446</v>
      </c>
      <c r="B613" s="23">
        <v>1003</v>
      </c>
      <c r="C613" s="22" t="s">
        <v>464</v>
      </c>
      <c r="D613" s="23"/>
      <c r="E613" s="6"/>
      <c r="F613" s="6"/>
      <c r="G613" s="6"/>
      <c r="H613" s="6"/>
      <c r="I613" s="7"/>
      <c r="J613" s="27">
        <f>J614</f>
        <v>2974050</v>
      </c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8"/>
      <c r="AD613" s="7"/>
      <c r="AE613" s="8"/>
      <c r="AF613" s="7"/>
    </row>
    <row r="614" spans="1:32" ht="15.75" outlineLevel="2">
      <c r="A614" s="19" t="s">
        <v>447</v>
      </c>
      <c r="B614" s="23">
        <v>1003</v>
      </c>
      <c r="C614" s="22" t="s">
        <v>464</v>
      </c>
      <c r="D614" s="23"/>
      <c r="E614" s="6"/>
      <c r="F614" s="6"/>
      <c r="G614" s="6"/>
      <c r="H614" s="6"/>
      <c r="I614" s="7"/>
      <c r="J614" s="27">
        <f>J615</f>
        <v>2974050</v>
      </c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8"/>
      <c r="AD614" s="7"/>
      <c r="AE614" s="8"/>
      <c r="AF614" s="7"/>
    </row>
    <row r="615" spans="1:32" ht="18" customHeight="1" outlineLevel="2">
      <c r="A615" s="19" t="s">
        <v>448</v>
      </c>
      <c r="B615" s="23">
        <v>1003</v>
      </c>
      <c r="C615" s="22" t="s">
        <v>464</v>
      </c>
      <c r="D615" s="23"/>
      <c r="E615" s="6"/>
      <c r="F615" s="6"/>
      <c r="G615" s="6"/>
      <c r="H615" s="6"/>
      <c r="I615" s="7"/>
      <c r="J615" s="27">
        <f>J618+J621+J626+J629+J632+J635+J638</f>
        <v>2974050</v>
      </c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8"/>
      <c r="AD615" s="7"/>
      <c r="AE615" s="8"/>
      <c r="AF615" s="7"/>
    </row>
    <row r="616" spans="1:32" ht="32.25" customHeight="1" outlineLevel="3">
      <c r="A616" s="14" t="s">
        <v>323</v>
      </c>
      <c r="B616" s="6" t="s">
        <v>322</v>
      </c>
      <c r="C616" s="6" t="s">
        <v>324</v>
      </c>
      <c r="D616" s="6"/>
      <c r="E616" s="6"/>
      <c r="F616" s="6"/>
      <c r="G616" s="6"/>
      <c r="H616" s="6"/>
      <c r="I616" s="7">
        <v>0</v>
      </c>
      <c r="J616" s="27">
        <f>J617</f>
        <v>1045000</v>
      </c>
      <c r="K616" s="7">
        <v>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1500000</v>
      </c>
      <c r="AC616" s="8">
        <v>0</v>
      </c>
      <c r="AD616" s="7">
        <v>0</v>
      </c>
      <c r="AE616" s="8">
        <v>0</v>
      </c>
      <c r="AF616" s="7">
        <v>0</v>
      </c>
    </row>
    <row r="617" spans="1:32" ht="16.5" customHeight="1" outlineLevel="4">
      <c r="A617" s="14" t="s">
        <v>57</v>
      </c>
      <c r="B617" s="6" t="s">
        <v>322</v>
      </c>
      <c r="C617" s="6" t="s">
        <v>324</v>
      </c>
      <c r="D617" s="6" t="s">
        <v>58</v>
      </c>
      <c r="E617" s="6"/>
      <c r="F617" s="6"/>
      <c r="G617" s="6"/>
      <c r="H617" s="6"/>
      <c r="I617" s="7">
        <v>0</v>
      </c>
      <c r="J617" s="27">
        <f>J618</f>
        <v>1045000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1500000</v>
      </c>
      <c r="AC617" s="8">
        <v>0</v>
      </c>
      <c r="AD617" s="7">
        <v>0</v>
      </c>
      <c r="AE617" s="8">
        <v>0</v>
      </c>
      <c r="AF617" s="7">
        <v>0</v>
      </c>
    </row>
    <row r="618" spans="1:32" ht="31.5" outlineLevel="5">
      <c r="A618" s="14" t="s">
        <v>228</v>
      </c>
      <c r="B618" s="6" t="s">
        <v>322</v>
      </c>
      <c r="C618" s="6" t="s">
        <v>324</v>
      </c>
      <c r="D618" s="6" t="s">
        <v>229</v>
      </c>
      <c r="E618" s="6"/>
      <c r="F618" s="6"/>
      <c r="G618" s="6"/>
      <c r="H618" s="6"/>
      <c r="I618" s="7">
        <v>0</v>
      </c>
      <c r="J618" s="27">
        <v>1045000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1500000</v>
      </c>
      <c r="AC618" s="8">
        <v>0</v>
      </c>
      <c r="AD618" s="7">
        <v>0</v>
      </c>
      <c r="AE618" s="8">
        <v>0</v>
      </c>
      <c r="AF618" s="7">
        <v>0</v>
      </c>
    </row>
    <row r="619" spans="1:32" ht="31.5" outlineLevel="3">
      <c r="A619" s="14" t="s">
        <v>325</v>
      </c>
      <c r="B619" s="6" t="s">
        <v>322</v>
      </c>
      <c r="C619" s="6" t="s">
        <v>326</v>
      </c>
      <c r="D619" s="6"/>
      <c r="E619" s="6"/>
      <c r="F619" s="6"/>
      <c r="G619" s="6"/>
      <c r="H619" s="6"/>
      <c r="I619" s="7">
        <v>0</v>
      </c>
      <c r="J619" s="27">
        <f>J620+J622</f>
        <v>357000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339000</v>
      </c>
      <c r="AC619" s="8">
        <v>0</v>
      </c>
      <c r="AD619" s="7">
        <v>0</v>
      </c>
      <c r="AE619" s="8">
        <v>0</v>
      </c>
      <c r="AF619" s="7">
        <v>0</v>
      </c>
    </row>
    <row r="620" spans="1:32" ht="15.75" outlineLevel="4">
      <c r="A620" s="14" t="s">
        <v>21</v>
      </c>
      <c r="B620" s="6" t="s">
        <v>322</v>
      </c>
      <c r="C620" s="6" t="s">
        <v>326</v>
      </c>
      <c r="D620" s="6" t="s">
        <v>22</v>
      </c>
      <c r="E620" s="6"/>
      <c r="F620" s="6"/>
      <c r="G620" s="6"/>
      <c r="H620" s="6"/>
      <c r="I620" s="7">
        <v>0</v>
      </c>
      <c r="J620" s="27">
        <f>J621</f>
        <v>357000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131950</v>
      </c>
      <c r="AC620" s="8">
        <v>0</v>
      </c>
      <c r="AD620" s="7">
        <v>0</v>
      </c>
      <c r="AE620" s="8">
        <v>0</v>
      </c>
      <c r="AF620" s="7">
        <v>0</v>
      </c>
    </row>
    <row r="621" spans="1:32" ht="31.5" outlineLevel="5">
      <c r="A621" s="14" t="s">
        <v>23</v>
      </c>
      <c r="B621" s="6" t="s">
        <v>322</v>
      </c>
      <c r="C621" s="6" t="s">
        <v>326</v>
      </c>
      <c r="D621" s="6" t="s">
        <v>24</v>
      </c>
      <c r="E621" s="6"/>
      <c r="F621" s="6"/>
      <c r="G621" s="6"/>
      <c r="H621" s="6"/>
      <c r="I621" s="7">
        <v>0</v>
      </c>
      <c r="J621" s="27">
        <v>357000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131950</v>
      </c>
      <c r="AC621" s="8">
        <v>0</v>
      </c>
      <c r="AD621" s="7">
        <v>0</v>
      </c>
      <c r="AE621" s="8">
        <v>0</v>
      </c>
      <c r="AF621" s="7">
        <v>0</v>
      </c>
    </row>
    <row r="622" spans="1:32" ht="15.75" hidden="1" customHeight="1" outlineLevel="4">
      <c r="A622" s="14" t="s">
        <v>57</v>
      </c>
      <c r="B622" s="6" t="s">
        <v>322</v>
      </c>
      <c r="C622" s="6" t="s">
        <v>326</v>
      </c>
      <c r="D622" s="6" t="s">
        <v>58</v>
      </c>
      <c r="E622" s="6"/>
      <c r="F622" s="6"/>
      <c r="G622" s="6"/>
      <c r="H622" s="6"/>
      <c r="I622" s="7">
        <v>0</v>
      </c>
      <c r="J622" s="27">
        <f>J623</f>
        <v>0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207050</v>
      </c>
      <c r="AC622" s="8">
        <v>0</v>
      </c>
      <c r="AD622" s="7">
        <v>0</v>
      </c>
      <c r="AE622" s="8">
        <v>0</v>
      </c>
      <c r="AF622" s="7">
        <v>0</v>
      </c>
    </row>
    <row r="623" spans="1:32" ht="31.5" hidden="1" outlineLevel="5">
      <c r="A623" s="14" t="s">
        <v>228</v>
      </c>
      <c r="B623" s="6" t="s">
        <v>322</v>
      </c>
      <c r="C623" s="6" t="s">
        <v>326</v>
      </c>
      <c r="D623" s="6" t="s">
        <v>229</v>
      </c>
      <c r="E623" s="6"/>
      <c r="F623" s="6"/>
      <c r="G623" s="6"/>
      <c r="H623" s="6"/>
      <c r="I623" s="7">
        <v>0</v>
      </c>
      <c r="J623" s="27"/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207050</v>
      </c>
      <c r="AC623" s="8">
        <v>0</v>
      </c>
      <c r="AD623" s="7">
        <v>0</v>
      </c>
      <c r="AE623" s="8">
        <v>0</v>
      </c>
      <c r="AF623" s="7">
        <v>0</v>
      </c>
    </row>
    <row r="624" spans="1:32" ht="31.5" outlineLevel="3" collapsed="1">
      <c r="A624" s="14" t="s">
        <v>327</v>
      </c>
      <c r="B624" s="6" t="s">
        <v>322</v>
      </c>
      <c r="C624" s="6" t="s">
        <v>328</v>
      </c>
      <c r="D624" s="6"/>
      <c r="E624" s="6"/>
      <c r="F624" s="6"/>
      <c r="G624" s="6"/>
      <c r="H624" s="6"/>
      <c r="I624" s="7">
        <v>0</v>
      </c>
      <c r="J624" s="27">
        <f>J625</f>
        <v>268000</v>
      </c>
      <c r="K624" s="7">
        <v>0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253000</v>
      </c>
      <c r="AC624" s="8">
        <v>0</v>
      </c>
      <c r="AD624" s="7">
        <v>0</v>
      </c>
      <c r="AE624" s="8">
        <v>0</v>
      </c>
      <c r="AF624" s="7">
        <v>0</v>
      </c>
    </row>
    <row r="625" spans="1:32" ht="15.75" customHeight="1" outlineLevel="4">
      <c r="A625" s="14" t="s">
        <v>57</v>
      </c>
      <c r="B625" s="6" t="s">
        <v>322</v>
      </c>
      <c r="C625" s="6" t="s">
        <v>328</v>
      </c>
      <c r="D625" s="6" t="s">
        <v>58</v>
      </c>
      <c r="E625" s="6"/>
      <c r="F625" s="6"/>
      <c r="G625" s="6"/>
      <c r="H625" s="6"/>
      <c r="I625" s="7">
        <v>0</v>
      </c>
      <c r="J625" s="27">
        <f>J626</f>
        <v>268000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253000</v>
      </c>
      <c r="AC625" s="8">
        <v>0</v>
      </c>
      <c r="AD625" s="7">
        <v>0</v>
      </c>
      <c r="AE625" s="8">
        <v>0</v>
      </c>
      <c r="AF625" s="7">
        <v>0</v>
      </c>
    </row>
    <row r="626" spans="1:32" ht="15.75" outlineLevel="5">
      <c r="A626" s="14" t="s">
        <v>59</v>
      </c>
      <c r="B626" s="6" t="s">
        <v>322</v>
      </c>
      <c r="C626" s="6" t="s">
        <v>328</v>
      </c>
      <c r="D626" s="6" t="s">
        <v>60</v>
      </c>
      <c r="E626" s="6"/>
      <c r="F626" s="6"/>
      <c r="G626" s="6"/>
      <c r="H626" s="6"/>
      <c r="I626" s="7">
        <v>0</v>
      </c>
      <c r="J626" s="27">
        <v>268000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253000</v>
      </c>
      <c r="AC626" s="8">
        <v>0</v>
      </c>
      <c r="AD626" s="7">
        <v>0</v>
      </c>
      <c r="AE626" s="8">
        <v>0</v>
      </c>
      <c r="AF626" s="7">
        <v>0</v>
      </c>
    </row>
    <row r="627" spans="1:32" ht="31.5" outlineLevel="3">
      <c r="A627" s="14" t="s">
        <v>329</v>
      </c>
      <c r="B627" s="6" t="s">
        <v>322</v>
      </c>
      <c r="C627" s="6" t="s">
        <v>330</v>
      </c>
      <c r="D627" s="6"/>
      <c r="E627" s="6"/>
      <c r="F627" s="6"/>
      <c r="G627" s="6"/>
      <c r="H627" s="6"/>
      <c r="I627" s="7">
        <v>0</v>
      </c>
      <c r="J627" s="27">
        <f>J628</f>
        <v>78000</v>
      </c>
      <c r="K627" s="7">
        <v>0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74000</v>
      </c>
      <c r="AC627" s="8">
        <v>0</v>
      </c>
      <c r="AD627" s="7">
        <v>0</v>
      </c>
      <c r="AE627" s="8">
        <v>0</v>
      </c>
      <c r="AF627" s="7">
        <v>0</v>
      </c>
    </row>
    <row r="628" spans="1:32" ht="18" customHeight="1" outlineLevel="4">
      <c r="A628" s="14" t="s">
        <v>57</v>
      </c>
      <c r="B628" s="6" t="s">
        <v>322</v>
      </c>
      <c r="C628" s="6" t="s">
        <v>330</v>
      </c>
      <c r="D628" s="6" t="s">
        <v>58</v>
      </c>
      <c r="E628" s="6"/>
      <c r="F628" s="6"/>
      <c r="G628" s="6"/>
      <c r="H628" s="6"/>
      <c r="I628" s="7">
        <v>0</v>
      </c>
      <c r="J628" s="27">
        <f>J629</f>
        <v>78000</v>
      </c>
      <c r="K628" s="7">
        <v>0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74000</v>
      </c>
      <c r="AC628" s="8">
        <v>0</v>
      </c>
      <c r="AD628" s="7">
        <v>0</v>
      </c>
      <c r="AE628" s="8">
        <v>0</v>
      </c>
      <c r="AF628" s="7">
        <v>0</v>
      </c>
    </row>
    <row r="629" spans="1:32" ht="15.75" outlineLevel="5">
      <c r="A629" s="14" t="s">
        <v>59</v>
      </c>
      <c r="B629" s="6" t="s">
        <v>322</v>
      </c>
      <c r="C629" s="6" t="s">
        <v>330</v>
      </c>
      <c r="D629" s="6" t="s">
        <v>60</v>
      </c>
      <c r="E629" s="6"/>
      <c r="F629" s="6"/>
      <c r="G629" s="6"/>
      <c r="H629" s="6"/>
      <c r="I629" s="7">
        <v>0</v>
      </c>
      <c r="J629" s="27">
        <v>78000</v>
      </c>
      <c r="K629" s="7">
        <v>0</v>
      </c>
      <c r="L629" s="7">
        <v>0</v>
      </c>
      <c r="M629" s="7">
        <v>0</v>
      </c>
      <c r="N629" s="7">
        <v>0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74000</v>
      </c>
      <c r="AC629" s="8">
        <v>0</v>
      </c>
      <c r="AD629" s="7">
        <v>0</v>
      </c>
      <c r="AE629" s="8">
        <v>0</v>
      </c>
      <c r="AF629" s="7">
        <v>0</v>
      </c>
    </row>
    <row r="630" spans="1:32" ht="31.5" outlineLevel="3">
      <c r="A630" s="14" t="s">
        <v>331</v>
      </c>
      <c r="B630" s="6" t="s">
        <v>322</v>
      </c>
      <c r="C630" s="6" t="s">
        <v>332</v>
      </c>
      <c r="D630" s="6"/>
      <c r="E630" s="6"/>
      <c r="F630" s="6"/>
      <c r="G630" s="6"/>
      <c r="H630" s="6"/>
      <c r="I630" s="7">
        <v>0</v>
      </c>
      <c r="J630" s="27">
        <f>J631</f>
        <v>67000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7">
        <v>0</v>
      </c>
      <c r="AA630" s="7">
        <v>0</v>
      </c>
      <c r="AB630" s="7">
        <v>63000</v>
      </c>
      <c r="AC630" s="8">
        <v>0</v>
      </c>
      <c r="AD630" s="7">
        <v>0</v>
      </c>
      <c r="AE630" s="8">
        <v>0</v>
      </c>
      <c r="AF630" s="7">
        <v>0</v>
      </c>
    </row>
    <row r="631" spans="1:32" ht="17.25" customHeight="1" outlineLevel="4">
      <c r="A631" s="14" t="s">
        <v>57</v>
      </c>
      <c r="B631" s="6" t="s">
        <v>322</v>
      </c>
      <c r="C631" s="6" t="s">
        <v>332</v>
      </c>
      <c r="D631" s="6" t="s">
        <v>58</v>
      </c>
      <c r="E631" s="6"/>
      <c r="F631" s="6"/>
      <c r="G631" s="6"/>
      <c r="H631" s="6"/>
      <c r="I631" s="7">
        <v>0</v>
      </c>
      <c r="J631" s="27">
        <f>J632</f>
        <v>67000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63000</v>
      </c>
      <c r="AC631" s="8">
        <v>0</v>
      </c>
      <c r="AD631" s="7">
        <v>0</v>
      </c>
      <c r="AE631" s="8">
        <v>0</v>
      </c>
      <c r="AF631" s="7">
        <v>0</v>
      </c>
    </row>
    <row r="632" spans="1:32" ht="15.75" outlineLevel="5">
      <c r="A632" s="14" t="s">
        <v>59</v>
      </c>
      <c r="B632" s="6" t="s">
        <v>322</v>
      </c>
      <c r="C632" s="6" t="s">
        <v>332</v>
      </c>
      <c r="D632" s="6" t="s">
        <v>60</v>
      </c>
      <c r="E632" s="6"/>
      <c r="F632" s="6"/>
      <c r="G632" s="6"/>
      <c r="H632" s="6"/>
      <c r="I632" s="7">
        <v>0</v>
      </c>
      <c r="J632" s="27">
        <v>67000</v>
      </c>
      <c r="K632" s="7">
        <v>0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63000</v>
      </c>
      <c r="AC632" s="8">
        <v>0</v>
      </c>
      <c r="AD632" s="7">
        <v>0</v>
      </c>
      <c r="AE632" s="8">
        <v>0</v>
      </c>
      <c r="AF632" s="7">
        <v>0</v>
      </c>
    </row>
    <row r="633" spans="1:32" ht="31.5" outlineLevel="3">
      <c r="A633" s="14" t="s">
        <v>333</v>
      </c>
      <c r="B633" s="6" t="s">
        <v>322</v>
      </c>
      <c r="C633" s="6" t="s">
        <v>334</v>
      </c>
      <c r="D633" s="6"/>
      <c r="E633" s="6"/>
      <c r="F633" s="6"/>
      <c r="G633" s="6"/>
      <c r="H633" s="6"/>
      <c r="I633" s="7">
        <v>0</v>
      </c>
      <c r="J633" s="27">
        <f>J634</f>
        <v>50000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45000</v>
      </c>
      <c r="AC633" s="8">
        <v>0</v>
      </c>
      <c r="AD633" s="7">
        <v>0</v>
      </c>
      <c r="AE633" s="8">
        <v>0</v>
      </c>
      <c r="AF633" s="7">
        <v>0</v>
      </c>
    </row>
    <row r="634" spans="1:32" ht="17.25" customHeight="1" outlineLevel="4">
      <c r="A634" s="14" t="s">
        <v>57</v>
      </c>
      <c r="B634" s="6" t="s">
        <v>322</v>
      </c>
      <c r="C634" s="6" t="s">
        <v>334</v>
      </c>
      <c r="D634" s="6" t="s">
        <v>58</v>
      </c>
      <c r="E634" s="6"/>
      <c r="F634" s="6"/>
      <c r="G634" s="6"/>
      <c r="H634" s="6"/>
      <c r="I634" s="7">
        <v>0</v>
      </c>
      <c r="J634" s="27">
        <f>J635</f>
        <v>50000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45000</v>
      </c>
      <c r="AC634" s="8">
        <v>0</v>
      </c>
      <c r="AD634" s="7">
        <v>0</v>
      </c>
      <c r="AE634" s="8">
        <v>0</v>
      </c>
      <c r="AF634" s="7">
        <v>0</v>
      </c>
    </row>
    <row r="635" spans="1:32" ht="15.75" outlineLevel="5">
      <c r="A635" s="14" t="s">
        <v>59</v>
      </c>
      <c r="B635" s="6" t="s">
        <v>322</v>
      </c>
      <c r="C635" s="6" t="s">
        <v>334</v>
      </c>
      <c r="D635" s="6" t="s">
        <v>60</v>
      </c>
      <c r="E635" s="6"/>
      <c r="F635" s="6"/>
      <c r="G635" s="6"/>
      <c r="H635" s="6"/>
      <c r="I635" s="7">
        <v>0</v>
      </c>
      <c r="J635" s="27">
        <v>50000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45000</v>
      </c>
      <c r="AC635" s="8">
        <v>0</v>
      </c>
      <c r="AD635" s="7">
        <v>0</v>
      </c>
      <c r="AE635" s="8">
        <v>0</v>
      </c>
      <c r="AF635" s="7">
        <v>0</v>
      </c>
    </row>
    <row r="636" spans="1:32" ht="31.5" outlineLevel="3">
      <c r="A636" s="14" t="s">
        <v>449</v>
      </c>
      <c r="B636" s="6" t="s">
        <v>322</v>
      </c>
      <c r="C636" s="6" t="s">
        <v>450</v>
      </c>
      <c r="D636" s="6"/>
      <c r="E636" s="6"/>
      <c r="F636" s="6"/>
      <c r="G636" s="6"/>
      <c r="H636" s="6"/>
      <c r="I636" s="7">
        <v>0</v>
      </c>
      <c r="J636" s="27">
        <f>J637</f>
        <v>1109050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5000</v>
      </c>
      <c r="AC636" s="8">
        <v>0</v>
      </c>
      <c r="AD636" s="7">
        <v>0</v>
      </c>
      <c r="AE636" s="8">
        <v>0</v>
      </c>
      <c r="AF636" s="7">
        <v>0</v>
      </c>
    </row>
    <row r="637" spans="1:32" ht="18" customHeight="1" outlineLevel="4">
      <c r="A637" s="14" t="s">
        <v>57</v>
      </c>
      <c r="B637" s="6" t="s">
        <v>322</v>
      </c>
      <c r="C637" s="6" t="s">
        <v>450</v>
      </c>
      <c r="D637" s="6" t="s">
        <v>58</v>
      </c>
      <c r="E637" s="6"/>
      <c r="F637" s="6"/>
      <c r="G637" s="6"/>
      <c r="H637" s="6"/>
      <c r="I637" s="7">
        <v>0</v>
      </c>
      <c r="J637" s="27">
        <f>J638</f>
        <v>1109050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5000</v>
      </c>
      <c r="AC637" s="8">
        <v>0</v>
      </c>
      <c r="AD637" s="7">
        <v>0</v>
      </c>
      <c r="AE637" s="8">
        <v>0</v>
      </c>
      <c r="AF637" s="7">
        <v>0</v>
      </c>
    </row>
    <row r="638" spans="1:32" ht="31.5" outlineLevel="5">
      <c r="A638" s="14" t="s">
        <v>228</v>
      </c>
      <c r="B638" s="6" t="s">
        <v>322</v>
      </c>
      <c r="C638" s="6" t="s">
        <v>450</v>
      </c>
      <c r="D638" s="6" t="s">
        <v>229</v>
      </c>
      <c r="E638" s="6"/>
      <c r="F638" s="6"/>
      <c r="G638" s="6"/>
      <c r="H638" s="6"/>
      <c r="I638" s="7">
        <v>0</v>
      </c>
      <c r="J638" s="27">
        <v>1109050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5000</v>
      </c>
      <c r="AC638" s="8">
        <v>0</v>
      </c>
      <c r="AD638" s="7">
        <v>0</v>
      </c>
      <c r="AE638" s="8">
        <v>0</v>
      </c>
      <c r="AF638" s="7">
        <v>0</v>
      </c>
    </row>
    <row r="639" spans="1:32" ht="31.5" hidden="1" outlineLevel="3">
      <c r="A639" s="14" t="s">
        <v>335</v>
      </c>
      <c r="B639" s="6" t="s">
        <v>322</v>
      </c>
      <c r="C639" s="6" t="s">
        <v>336</v>
      </c>
      <c r="D639" s="6"/>
      <c r="E639" s="6"/>
      <c r="F639" s="6"/>
      <c r="G639" s="6"/>
      <c r="H639" s="6"/>
      <c r="I639" s="7">
        <v>0</v>
      </c>
      <c r="J639" s="27">
        <f>J640</f>
        <v>0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182500</v>
      </c>
      <c r="AC639" s="8">
        <v>0</v>
      </c>
      <c r="AD639" s="7">
        <v>0</v>
      </c>
      <c r="AE639" s="8">
        <v>0</v>
      </c>
      <c r="AF639" s="7">
        <v>0</v>
      </c>
    </row>
    <row r="640" spans="1:32" ht="20.25" hidden="1" customHeight="1" outlineLevel="4">
      <c r="A640" s="14" t="s">
        <v>57</v>
      </c>
      <c r="B640" s="6" t="s">
        <v>322</v>
      </c>
      <c r="C640" s="6" t="s">
        <v>336</v>
      </c>
      <c r="D640" s="6" t="s">
        <v>58</v>
      </c>
      <c r="E640" s="6"/>
      <c r="F640" s="6"/>
      <c r="G640" s="6"/>
      <c r="H640" s="6"/>
      <c r="I640" s="7">
        <v>0</v>
      </c>
      <c r="J640" s="27">
        <f>J641</f>
        <v>0</v>
      </c>
      <c r="K640" s="7">
        <v>0</v>
      </c>
      <c r="L640" s="7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182500</v>
      </c>
      <c r="AC640" s="8">
        <v>0</v>
      </c>
      <c r="AD640" s="7">
        <v>0</v>
      </c>
      <c r="AE640" s="8">
        <v>0</v>
      </c>
      <c r="AF640" s="7">
        <v>0</v>
      </c>
    </row>
    <row r="641" spans="1:32" ht="31.5" hidden="1" outlineLevel="5">
      <c r="A641" s="14" t="s">
        <v>228</v>
      </c>
      <c r="B641" s="6" t="s">
        <v>322</v>
      </c>
      <c r="C641" s="6" t="s">
        <v>336</v>
      </c>
      <c r="D641" s="6" t="s">
        <v>229</v>
      </c>
      <c r="E641" s="6"/>
      <c r="F641" s="6"/>
      <c r="G641" s="6"/>
      <c r="H641" s="6"/>
      <c r="I641" s="7">
        <v>0</v>
      </c>
      <c r="J641" s="27"/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182500</v>
      </c>
      <c r="AC641" s="8">
        <v>0</v>
      </c>
      <c r="AD641" s="7">
        <v>0</v>
      </c>
      <c r="AE641" s="8">
        <v>0</v>
      </c>
      <c r="AF641" s="7">
        <v>0</v>
      </c>
    </row>
    <row r="642" spans="1:32" ht="31.5" hidden="1" outlineLevel="3">
      <c r="A642" s="14" t="s">
        <v>337</v>
      </c>
      <c r="B642" s="6" t="s">
        <v>322</v>
      </c>
      <c r="C642" s="6" t="s">
        <v>338</v>
      </c>
      <c r="D642" s="6"/>
      <c r="E642" s="6"/>
      <c r="F642" s="6"/>
      <c r="G642" s="6"/>
      <c r="H642" s="6"/>
      <c r="I642" s="7">
        <v>0</v>
      </c>
      <c r="J642" s="27">
        <f>J643</f>
        <v>0</v>
      </c>
      <c r="K642" s="7">
        <v>0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130000</v>
      </c>
      <c r="AC642" s="8">
        <v>0</v>
      </c>
      <c r="AD642" s="7">
        <v>0</v>
      </c>
      <c r="AE642" s="8">
        <v>0</v>
      </c>
      <c r="AF642" s="7">
        <v>0</v>
      </c>
    </row>
    <row r="643" spans="1:32" ht="19.5" hidden="1" customHeight="1" outlineLevel="4">
      <c r="A643" s="14" t="s">
        <v>57</v>
      </c>
      <c r="B643" s="6" t="s">
        <v>322</v>
      </c>
      <c r="C643" s="6" t="s">
        <v>338</v>
      </c>
      <c r="D643" s="6" t="s">
        <v>58</v>
      </c>
      <c r="E643" s="6"/>
      <c r="F643" s="6"/>
      <c r="G643" s="6"/>
      <c r="H643" s="6"/>
      <c r="I643" s="7">
        <v>0</v>
      </c>
      <c r="J643" s="27">
        <f>J644</f>
        <v>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130000</v>
      </c>
      <c r="AC643" s="8">
        <v>0</v>
      </c>
      <c r="AD643" s="7">
        <v>0</v>
      </c>
      <c r="AE643" s="8">
        <v>0</v>
      </c>
      <c r="AF643" s="7">
        <v>0</v>
      </c>
    </row>
    <row r="644" spans="1:32" ht="31.5" hidden="1" outlineLevel="5">
      <c r="A644" s="14" t="s">
        <v>228</v>
      </c>
      <c r="B644" s="6" t="s">
        <v>322</v>
      </c>
      <c r="C644" s="6" t="s">
        <v>338</v>
      </c>
      <c r="D644" s="6" t="s">
        <v>229</v>
      </c>
      <c r="E644" s="6"/>
      <c r="F644" s="6"/>
      <c r="G644" s="6"/>
      <c r="H644" s="6"/>
      <c r="I644" s="7">
        <v>0</v>
      </c>
      <c r="J644" s="27"/>
      <c r="K644" s="7">
        <v>0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130000</v>
      </c>
      <c r="AC644" s="8">
        <v>0</v>
      </c>
      <c r="AD644" s="7">
        <v>0</v>
      </c>
      <c r="AE644" s="8">
        <v>0</v>
      </c>
      <c r="AF644" s="7">
        <v>0</v>
      </c>
    </row>
    <row r="645" spans="1:32" ht="31.5" hidden="1" outlineLevel="3">
      <c r="A645" s="14" t="s">
        <v>339</v>
      </c>
      <c r="B645" s="6" t="s">
        <v>322</v>
      </c>
      <c r="C645" s="6" t="s">
        <v>340</v>
      </c>
      <c r="D645" s="6"/>
      <c r="E645" s="6"/>
      <c r="F645" s="6"/>
      <c r="G645" s="6"/>
      <c r="H645" s="6"/>
      <c r="I645" s="7">
        <v>0</v>
      </c>
      <c r="J645" s="27">
        <f>J646</f>
        <v>0</v>
      </c>
      <c r="K645" s="7">
        <v>0</v>
      </c>
      <c r="L645" s="7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333218.5</v>
      </c>
      <c r="AC645" s="8">
        <v>0</v>
      </c>
      <c r="AD645" s="7">
        <v>0</v>
      </c>
      <c r="AE645" s="8">
        <v>0</v>
      </c>
      <c r="AF645" s="7">
        <v>0</v>
      </c>
    </row>
    <row r="646" spans="1:32" ht="18" hidden="1" customHeight="1" outlineLevel="4">
      <c r="A646" s="14" t="s">
        <v>57</v>
      </c>
      <c r="B646" s="6" t="s">
        <v>322</v>
      </c>
      <c r="C646" s="6" t="s">
        <v>340</v>
      </c>
      <c r="D646" s="6" t="s">
        <v>58</v>
      </c>
      <c r="E646" s="6"/>
      <c r="F646" s="6"/>
      <c r="G646" s="6"/>
      <c r="H646" s="6"/>
      <c r="I646" s="7">
        <v>0</v>
      </c>
      <c r="J646" s="27">
        <f>J647</f>
        <v>0</v>
      </c>
      <c r="K646" s="7">
        <v>0</v>
      </c>
      <c r="L646" s="7">
        <v>0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333218.5</v>
      </c>
      <c r="AC646" s="8">
        <v>0</v>
      </c>
      <c r="AD646" s="7">
        <v>0</v>
      </c>
      <c r="AE646" s="8">
        <v>0</v>
      </c>
      <c r="AF646" s="7">
        <v>0</v>
      </c>
    </row>
    <row r="647" spans="1:32" ht="31.5" hidden="1" outlineLevel="5">
      <c r="A647" s="14" t="s">
        <v>228</v>
      </c>
      <c r="B647" s="6" t="s">
        <v>322</v>
      </c>
      <c r="C647" s="6" t="s">
        <v>340</v>
      </c>
      <c r="D647" s="6" t="s">
        <v>229</v>
      </c>
      <c r="E647" s="6"/>
      <c r="F647" s="6"/>
      <c r="G647" s="6"/>
      <c r="H647" s="6"/>
      <c r="I647" s="7">
        <v>0</v>
      </c>
      <c r="J647" s="27"/>
      <c r="K647" s="7">
        <v>0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333218.5</v>
      </c>
      <c r="AC647" s="8">
        <v>0</v>
      </c>
      <c r="AD647" s="7">
        <v>0</v>
      </c>
      <c r="AE647" s="8">
        <v>0</v>
      </c>
      <c r="AF647" s="7">
        <v>0</v>
      </c>
    </row>
    <row r="648" spans="1:32" ht="31.5" hidden="1" outlineLevel="3">
      <c r="A648" s="14" t="s">
        <v>341</v>
      </c>
      <c r="B648" s="6" t="s">
        <v>322</v>
      </c>
      <c r="C648" s="6" t="s">
        <v>342</v>
      </c>
      <c r="D648" s="6"/>
      <c r="E648" s="6"/>
      <c r="F648" s="6"/>
      <c r="G648" s="6"/>
      <c r="H648" s="6"/>
      <c r="I648" s="7">
        <v>0</v>
      </c>
      <c r="J648" s="27">
        <f>J649</f>
        <v>0</v>
      </c>
      <c r="K648" s="7">
        <v>0</v>
      </c>
      <c r="L648" s="7">
        <v>0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150330.54</v>
      </c>
      <c r="AC648" s="8">
        <v>0</v>
      </c>
      <c r="AD648" s="7">
        <v>0</v>
      </c>
      <c r="AE648" s="8">
        <v>0</v>
      </c>
      <c r="AF648" s="7">
        <v>0</v>
      </c>
    </row>
    <row r="649" spans="1:32" ht="16.5" hidden="1" customHeight="1" outlineLevel="4">
      <c r="A649" s="14" t="s">
        <v>57</v>
      </c>
      <c r="B649" s="6" t="s">
        <v>322</v>
      </c>
      <c r="C649" s="6" t="s">
        <v>342</v>
      </c>
      <c r="D649" s="6" t="s">
        <v>58</v>
      </c>
      <c r="E649" s="6"/>
      <c r="F649" s="6"/>
      <c r="G649" s="6"/>
      <c r="H649" s="6"/>
      <c r="I649" s="7">
        <v>0</v>
      </c>
      <c r="J649" s="27">
        <f>J650</f>
        <v>0</v>
      </c>
      <c r="K649" s="7">
        <v>0</v>
      </c>
      <c r="L649" s="7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150330.54</v>
      </c>
      <c r="AC649" s="8">
        <v>0</v>
      </c>
      <c r="AD649" s="7">
        <v>0</v>
      </c>
      <c r="AE649" s="8">
        <v>0</v>
      </c>
      <c r="AF649" s="7">
        <v>0</v>
      </c>
    </row>
    <row r="650" spans="1:32" ht="31.5" hidden="1" outlineLevel="5">
      <c r="A650" s="14" t="s">
        <v>228</v>
      </c>
      <c r="B650" s="6" t="s">
        <v>322</v>
      </c>
      <c r="C650" s="6" t="s">
        <v>342</v>
      </c>
      <c r="D650" s="6" t="s">
        <v>229</v>
      </c>
      <c r="E650" s="6"/>
      <c r="F650" s="6"/>
      <c r="G650" s="6"/>
      <c r="H650" s="6"/>
      <c r="I650" s="7">
        <v>0</v>
      </c>
      <c r="J650" s="27"/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150330.54</v>
      </c>
      <c r="AC650" s="8">
        <v>0</v>
      </c>
      <c r="AD650" s="7">
        <v>0</v>
      </c>
      <c r="AE650" s="8">
        <v>0</v>
      </c>
      <c r="AF650" s="7">
        <v>0</v>
      </c>
    </row>
    <row r="651" spans="1:32" ht="31.5" hidden="1" outlineLevel="3">
      <c r="A651" s="14" t="s">
        <v>343</v>
      </c>
      <c r="B651" s="6" t="s">
        <v>322</v>
      </c>
      <c r="C651" s="6" t="s">
        <v>344</v>
      </c>
      <c r="D651" s="6"/>
      <c r="E651" s="6"/>
      <c r="F651" s="6"/>
      <c r="G651" s="6"/>
      <c r="H651" s="6"/>
      <c r="I651" s="7">
        <v>0</v>
      </c>
      <c r="J651" s="27">
        <f>J652</f>
        <v>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200000</v>
      </c>
      <c r="AC651" s="8">
        <v>0</v>
      </c>
      <c r="AD651" s="7">
        <v>0</v>
      </c>
      <c r="AE651" s="8">
        <v>0</v>
      </c>
      <c r="AF651" s="7">
        <v>0</v>
      </c>
    </row>
    <row r="652" spans="1:32" ht="18" hidden="1" customHeight="1" outlineLevel="4">
      <c r="A652" s="14" t="s">
        <v>57</v>
      </c>
      <c r="B652" s="6" t="s">
        <v>322</v>
      </c>
      <c r="C652" s="6" t="s">
        <v>344</v>
      </c>
      <c r="D652" s="6" t="s">
        <v>58</v>
      </c>
      <c r="E652" s="6"/>
      <c r="F652" s="6"/>
      <c r="G652" s="6"/>
      <c r="H652" s="6"/>
      <c r="I652" s="7">
        <v>0</v>
      </c>
      <c r="J652" s="27">
        <f>J653</f>
        <v>0</v>
      </c>
      <c r="K652" s="7">
        <v>0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200000</v>
      </c>
      <c r="AC652" s="8">
        <v>0</v>
      </c>
      <c r="AD652" s="7">
        <v>0</v>
      </c>
      <c r="AE652" s="8">
        <v>0</v>
      </c>
      <c r="AF652" s="7">
        <v>0</v>
      </c>
    </row>
    <row r="653" spans="1:32" ht="31.5" hidden="1" outlineLevel="5">
      <c r="A653" s="14" t="s">
        <v>228</v>
      </c>
      <c r="B653" s="6" t="s">
        <v>322</v>
      </c>
      <c r="C653" s="6" t="s">
        <v>344</v>
      </c>
      <c r="D653" s="6" t="s">
        <v>229</v>
      </c>
      <c r="E653" s="6"/>
      <c r="F653" s="6"/>
      <c r="G653" s="6"/>
      <c r="H653" s="6"/>
      <c r="I653" s="7">
        <v>0</v>
      </c>
      <c r="J653" s="27"/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200000</v>
      </c>
      <c r="AC653" s="8">
        <v>0</v>
      </c>
      <c r="AD653" s="7">
        <v>0</v>
      </c>
      <c r="AE653" s="8">
        <v>0</v>
      </c>
      <c r="AF653" s="7">
        <v>0</v>
      </c>
    </row>
    <row r="654" spans="1:32" ht="31.5" customHeight="1" outlineLevel="3" collapsed="1">
      <c r="A654" s="14" t="s">
        <v>345</v>
      </c>
      <c r="B654" s="6" t="s">
        <v>322</v>
      </c>
      <c r="C654" s="6" t="s">
        <v>346</v>
      </c>
      <c r="D654" s="6"/>
      <c r="E654" s="6"/>
      <c r="F654" s="6"/>
      <c r="G654" s="6"/>
      <c r="H654" s="6"/>
      <c r="I654" s="7">
        <v>0</v>
      </c>
      <c r="J654" s="27">
        <f>J655+J657</f>
        <v>81700687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81875368.069999993</v>
      </c>
      <c r="AC654" s="8">
        <v>0</v>
      </c>
      <c r="AD654" s="7">
        <v>0</v>
      </c>
      <c r="AE654" s="8">
        <v>0</v>
      </c>
      <c r="AF654" s="7">
        <v>0</v>
      </c>
    </row>
    <row r="655" spans="1:32" ht="18" customHeight="1" outlineLevel="4">
      <c r="A655" s="14" t="s">
        <v>57</v>
      </c>
      <c r="B655" s="6" t="s">
        <v>322</v>
      </c>
      <c r="C655" s="6" t="s">
        <v>346</v>
      </c>
      <c r="D655" s="6" t="s">
        <v>58</v>
      </c>
      <c r="E655" s="6"/>
      <c r="F655" s="6"/>
      <c r="G655" s="6"/>
      <c r="H655" s="6"/>
      <c r="I655" s="7">
        <v>0</v>
      </c>
      <c r="J655" s="27">
        <f>J656</f>
        <v>81700687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71089509.640000001</v>
      </c>
      <c r="AC655" s="8">
        <v>0</v>
      </c>
      <c r="AD655" s="7">
        <v>0</v>
      </c>
      <c r="AE655" s="8">
        <v>0</v>
      </c>
      <c r="AF655" s="7">
        <v>0</v>
      </c>
    </row>
    <row r="656" spans="1:32" ht="31.5" outlineLevel="5">
      <c r="A656" s="14" t="s">
        <v>228</v>
      </c>
      <c r="B656" s="6" t="s">
        <v>322</v>
      </c>
      <c r="C656" s="6" t="s">
        <v>346</v>
      </c>
      <c r="D656" s="6" t="s">
        <v>229</v>
      </c>
      <c r="E656" s="6"/>
      <c r="F656" s="6"/>
      <c r="G656" s="6"/>
      <c r="H656" s="6"/>
      <c r="I656" s="7">
        <v>0</v>
      </c>
      <c r="J656" s="27">
        <v>81700687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71089509.640000001</v>
      </c>
      <c r="AC656" s="8">
        <v>0</v>
      </c>
      <c r="AD656" s="7">
        <v>0</v>
      </c>
      <c r="AE656" s="8">
        <v>0</v>
      </c>
      <c r="AF656" s="7">
        <v>0</v>
      </c>
    </row>
    <row r="657" spans="1:32" ht="15.75" hidden="1" outlineLevel="4">
      <c r="A657" s="14" t="s">
        <v>31</v>
      </c>
      <c r="B657" s="6" t="s">
        <v>322</v>
      </c>
      <c r="C657" s="6" t="s">
        <v>346</v>
      </c>
      <c r="D657" s="6" t="s">
        <v>32</v>
      </c>
      <c r="E657" s="6"/>
      <c r="F657" s="6"/>
      <c r="G657" s="6"/>
      <c r="H657" s="6"/>
      <c r="I657" s="7">
        <v>0</v>
      </c>
      <c r="J657" s="27">
        <f>J658</f>
        <v>0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10785858.43</v>
      </c>
      <c r="AC657" s="8">
        <v>0</v>
      </c>
      <c r="AD657" s="7">
        <v>0</v>
      </c>
      <c r="AE657" s="8">
        <v>0</v>
      </c>
      <c r="AF657" s="7">
        <v>0</v>
      </c>
    </row>
    <row r="658" spans="1:32" ht="31.5" hidden="1" outlineLevel="5">
      <c r="A658" s="14" t="s">
        <v>114</v>
      </c>
      <c r="B658" s="6" t="s">
        <v>322</v>
      </c>
      <c r="C658" s="6" t="s">
        <v>346</v>
      </c>
      <c r="D658" s="6" t="s">
        <v>115</v>
      </c>
      <c r="E658" s="6"/>
      <c r="F658" s="6"/>
      <c r="G658" s="6"/>
      <c r="H658" s="6"/>
      <c r="I658" s="7">
        <v>0</v>
      </c>
      <c r="J658" s="27"/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10785858.43</v>
      </c>
      <c r="AC658" s="8">
        <v>0</v>
      </c>
      <c r="AD658" s="7">
        <v>0</v>
      </c>
      <c r="AE658" s="8">
        <v>0</v>
      </c>
      <c r="AF658" s="7">
        <v>0</v>
      </c>
    </row>
    <row r="659" spans="1:32" ht="33" customHeight="1" outlineLevel="3" collapsed="1">
      <c r="A659" s="14" t="s">
        <v>347</v>
      </c>
      <c r="B659" s="6" t="s">
        <v>322</v>
      </c>
      <c r="C659" s="6" t="s">
        <v>348</v>
      </c>
      <c r="D659" s="6"/>
      <c r="E659" s="6"/>
      <c r="F659" s="6"/>
      <c r="G659" s="6"/>
      <c r="H659" s="6"/>
      <c r="I659" s="7">
        <v>0</v>
      </c>
      <c r="J659" s="27">
        <f>J660</f>
        <v>12918966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11531587</v>
      </c>
      <c r="AC659" s="8">
        <v>0</v>
      </c>
      <c r="AD659" s="7">
        <v>0</v>
      </c>
      <c r="AE659" s="8">
        <v>0</v>
      </c>
      <c r="AF659" s="7">
        <v>0</v>
      </c>
    </row>
    <row r="660" spans="1:32" ht="18" customHeight="1" outlineLevel="4">
      <c r="A660" s="14" t="s">
        <v>57</v>
      </c>
      <c r="B660" s="6" t="s">
        <v>322</v>
      </c>
      <c r="C660" s="6" t="s">
        <v>348</v>
      </c>
      <c r="D660" s="6" t="s">
        <v>58</v>
      </c>
      <c r="E660" s="6"/>
      <c r="F660" s="6"/>
      <c r="G660" s="6"/>
      <c r="H660" s="6"/>
      <c r="I660" s="7">
        <v>0</v>
      </c>
      <c r="J660" s="27">
        <f>J661</f>
        <v>12918966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11531587</v>
      </c>
      <c r="AC660" s="8">
        <v>0</v>
      </c>
      <c r="AD660" s="7">
        <v>0</v>
      </c>
      <c r="AE660" s="8">
        <v>0</v>
      </c>
      <c r="AF660" s="7">
        <v>0</v>
      </c>
    </row>
    <row r="661" spans="1:32" ht="31.5" outlineLevel="5">
      <c r="A661" s="14" t="s">
        <v>228</v>
      </c>
      <c r="B661" s="6" t="s">
        <v>322</v>
      </c>
      <c r="C661" s="6" t="s">
        <v>348</v>
      </c>
      <c r="D661" s="6" t="s">
        <v>229</v>
      </c>
      <c r="E661" s="6"/>
      <c r="F661" s="6"/>
      <c r="G661" s="6"/>
      <c r="H661" s="6"/>
      <c r="I661" s="7">
        <v>0</v>
      </c>
      <c r="J661" s="27">
        <v>12918966</v>
      </c>
      <c r="K661" s="7">
        <v>0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11531587</v>
      </c>
      <c r="AC661" s="8">
        <v>0</v>
      </c>
      <c r="AD661" s="7">
        <v>0</v>
      </c>
      <c r="AE661" s="8">
        <v>0</v>
      </c>
      <c r="AF661" s="7">
        <v>0</v>
      </c>
    </row>
    <row r="662" spans="1:32" ht="31.5" outlineLevel="3">
      <c r="A662" s="14" t="s">
        <v>349</v>
      </c>
      <c r="B662" s="6" t="s">
        <v>322</v>
      </c>
      <c r="C662" s="6" t="s">
        <v>350</v>
      </c>
      <c r="D662" s="6"/>
      <c r="E662" s="6"/>
      <c r="F662" s="6"/>
      <c r="G662" s="6"/>
      <c r="H662" s="6"/>
      <c r="I662" s="7">
        <v>0</v>
      </c>
      <c r="J662" s="27">
        <f>J663+J665</f>
        <v>570035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891992</v>
      </c>
      <c r="AC662" s="8">
        <v>0</v>
      </c>
      <c r="AD662" s="7">
        <v>0</v>
      </c>
      <c r="AE662" s="8">
        <v>0</v>
      </c>
      <c r="AF662" s="7">
        <v>0</v>
      </c>
    </row>
    <row r="663" spans="1:32" ht="16.5" customHeight="1" outlineLevel="4">
      <c r="A663" s="14" t="s">
        <v>57</v>
      </c>
      <c r="B663" s="6" t="s">
        <v>322</v>
      </c>
      <c r="C663" s="6" t="s">
        <v>350</v>
      </c>
      <c r="D663" s="6" t="s">
        <v>58</v>
      </c>
      <c r="E663" s="6"/>
      <c r="F663" s="6"/>
      <c r="G663" s="6"/>
      <c r="H663" s="6"/>
      <c r="I663" s="7">
        <v>0</v>
      </c>
      <c r="J663" s="27">
        <f>J664</f>
        <v>570035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619695</v>
      </c>
      <c r="AC663" s="8">
        <v>0</v>
      </c>
      <c r="AD663" s="7">
        <v>0</v>
      </c>
      <c r="AE663" s="8">
        <v>0</v>
      </c>
      <c r="AF663" s="7">
        <v>0</v>
      </c>
    </row>
    <row r="664" spans="1:32" ht="31.5" outlineLevel="5">
      <c r="A664" s="14" t="s">
        <v>228</v>
      </c>
      <c r="B664" s="6" t="s">
        <v>322</v>
      </c>
      <c r="C664" s="6" t="s">
        <v>350</v>
      </c>
      <c r="D664" s="6" t="s">
        <v>229</v>
      </c>
      <c r="E664" s="6"/>
      <c r="F664" s="6"/>
      <c r="G664" s="6"/>
      <c r="H664" s="6"/>
      <c r="I664" s="7">
        <v>0</v>
      </c>
      <c r="J664" s="27">
        <v>570035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619695</v>
      </c>
      <c r="AC664" s="8">
        <v>0</v>
      </c>
      <c r="AD664" s="7">
        <v>0</v>
      </c>
      <c r="AE664" s="8">
        <v>0</v>
      </c>
      <c r="AF664" s="7">
        <v>0</v>
      </c>
    </row>
    <row r="665" spans="1:32" ht="15.75" hidden="1" outlineLevel="4">
      <c r="A665" s="14" t="s">
        <v>76</v>
      </c>
      <c r="B665" s="6" t="s">
        <v>322</v>
      </c>
      <c r="C665" s="6" t="s">
        <v>350</v>
      </c>
      <c r="D665" s="6" t="s">
        <v>77</v>
      </c>
      <c r="E665" s="6"/>
      <c r="F665" s="6"/>
      <c r="G665" s="6"/>
      <c r="H665" s="6"/>
      <c r="I665" s="7">
        <v>0</v>
      </c>
      <c r="J665" s="27">
        <f>J666</f>
        <v>0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272297</v>
      </c>
      <c r="AC665" s="8">
        <v>0</v>
      </c>
      <c r="AD665" s="7">
        <v>0</v>
      </c>
      <c r="AE665" s="8">
        <v>0</v>
      </c>
      <c r="AF665" s="7">
        <v>0</v>
      </c>
    </row>
    <row r="666" spans="1:32" ht="15.75" hidden="1" outlineLevel="5">
      <c r="A666" s="14" t="s">
        <v>130</v>
      </c>
      <c r="B666" s="6" t="s">
        <v>322</v>
      </c>
      <c r="C666" s="6" t="s">
        <v>350</v>
      </c>
      <c r="D666" s="6" t="s">
        <v>131</v>
      </c>
      <c r="E666" s="6"/>
      <c r="F666" s="6"/>
      <c r="G666" s="6"/>
      <c r="H666" s="6"/>
      <c r="I666" s="7">
        <v>0</v>
      </c>
      <c r="J666" s="27"/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272297</v>
      </c>
      <c r="AC666" s="8">
        <v>0</v>
      </c>
      <c r="AD666" s="7">
        <v>0</v>
      </c>
      <c r="AE666" s="8">
        <v>0</v>
      </c>
      <c r="AF666" s="7">
        <v>0</v>
      </c>
    </row>
    <row r="667" spans="1:32" ht="31.5" outlineLevel="5">
      <c r="A667" s="14" t="s">
        <v>431</v>
      </c>
      <c r="B667" s="6" t="s">
        <v>322</v>
      </c>
      <c r="C667" s="6" t="s">
        <v>430</v>
      </c>
      <c r="D667" s="6"/>
      <c r="E667" s="6"/>
      <c r="F667" s="6"/>
      <c r="G667" s="6"/>
      <c r="H667" s="6"/>
      <c r="I667" s="7">
        <v>0</v>
      </c>
      <c r="J667" s="27">
        <f>J668</f>
        <v>66542</v>
      </c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8"/>
      <c r="AD667" s="7"/>
      <c r="AE667" s="8"/>
      <c r="AF667" s="7"/>
    </row>
    <row r="668" spans="1:32" ht="19.5" customHeight="1" outlineLevel="5">
      <c r="A668" s="14" t="s">
        <v>57</v>
      </c>
      <c r="B668" s="6" t="s">
        <v>322</v>
      </c>
      <c r="C668" s="6" t="s">
        <v>430</v>
      </c>
      <c r="D668" s="6" t="s">
        <v>58</v>
      </c>
      <c r="E668" s="6"/>
      <c r="F668" s="6"/>
      <c r="G668" s="6"/>
      <c r="H668" s="6"/>
      <c r="I668" s="7">
        <v>0</v>
      </c>
      <c r="J668" s="27">
        <f>J669</f>
        <v>66542</v>
      </c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8"/>
      <c r="AD668" s="7"/>
      <c r="AE668" s="8"/>
      <c r="AF668" s="7"/>
    </row>
    <row r="669" spans="1:32" ht="31.5" outlineLevel="5">
      <c r="A669" s="14" t="s">
        <v>228</v>
      </c>
      <c r="B669" s="6" t="s">
        <v>322</v>
      </c>
      <c r="C669" s="6" t="s">
        <v>430</v>
      </c>
      <c r="D669" s="6" t="s">
        <v>229</v>
      </c>
      <c r="E669" s="6"/>
      <c r="F669" s="6"/>
      <c r="G669" s="6"/>
      <c r="H669" s="6"/>
      <c r="I669" s="7">
        <v>0</v>
      </c>
      <c r="J669" s="27">
        <v>66542</v>
      </c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8"/>
      <c r="AD669" s="7"/>
      <c r="AE669" s="8"/>
      <c r="AF669" s="7"/>
    </row>
    <row r="670" spans="1:32" ht="47.25" customHeight="1" outlineLevel="5">
      <c r="A670" s="14" t="s">
        <v>443</v>
      </c>
      <c r="B670" s="6" t="s">
        <v>322</v>
      </c>
      <c r="C670" s="6" t="s">
        <v>432</v>
      </c>
      <c r="D670" s="6"/>
      <c r="E670" s="6"/>
      <c r="F670" s="6"/>
      <c r="G670" s="6"/>
      <c r="H670" s="6"/>
      <c r="I670" s="7">
        <v>0</v>
      </c>
      <c r="J670" s="27">
        <f>J671</f>
        <v>116846929</v>
      </c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8"/>
      <c r="AD670" s="7"/>
      <c r="AE670" s="8"/>
      <c r="AF670" s="7"/>
    </row>
    <row r="671" spans="1:32" ht="17.25" customHeight="1" outlineLevel="5">
      <c r="A671" s="14" t="s">
        <v>57</v>
      </c>
      <c r="B671" s="6" t="s">
        <v>322</v>
      </c>
      <c r="C671" s="6" t="s">
        <v>432</v>
      </c>
      <c r="D671" s="6" t="s">
        <v>58</v>
      </c>
      <c r="E671" s="6"/>
      <c r="F671" s="6"/>
      <c r="G671" s="6"/>
      <c r="H671" s="6"/>
      <c r="I671" s="7">
        <v>0</v>
      </c>
      <c r="J671" s="27">
        <f>J672</f>
        <v>116846929</v>
      </c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8"/>
      <c r="AD671" s="7"/>
      <c r="AE671" s="8"/>
      <c r="AF671" s="7"/>
    </row>
    <row r="672" spans="1:32" ht="31.5" outlineLevel="5">
      <c r="A672" s="14" t="s">
        <v>228</v>
      </c>
      <c r="B672" s="6" t="s">
        <v>322</v>
      </c>
      <c r="C672" s="6" t="s">
        <v>432</v>
      </c>
      <c r="D672" s="6" t="s">
        <v>229</v>
      </c>
      <c r="E672" s="6"/>
      <c r="F672" s="6"/>
      <c r="G672" s="6"/>
      <c r="H672" s="6"/>
      <c r="I672" s="7">
        <v>0</v>
      </c>
      <c r="J672" s="27">
        <v>116846929</v>
      </c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8"/>
      <c r="AD672" s="7"/>
      <c r="AE672" s="8"/>
      <c r="AF672" s="7"/>
    </row>
    <row r="673" spans="1:32" ht="47.25" outlineLevel="3">
      <c r="A673" s="14" t="s">
        <v>351</v>
      </c>
      <c r="B673" s="6" t="s">
        <v>322</v>
      </c>
      <c r="C673" s="6" t="s">
        <v>352</v>
      </c>
      <c r="D673" s="6"/>
      <c r="E673" s="6"/>
      <c r="F673" s="6"/>
      <c r="G673" s="6"/>
      <c r="H673" s="6"/>
      <c r="I673" s="7">
        <v>0</v>
      </c>
      <c r="J673" s="27">
        <f>J674</f>
        <v>1667249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1515819</v>
      </c>
      <c r="AC673" s="8">
        <v>0</v>
      </c>
      <c r="AD673" s="7">
        <v>0</v>
      </c>
      <c r="AE673" s="8">
        <v>0</v>
      </c>
      <c r="AF673" s="7">
        <v>0</v>
      </c>
    </row>
    <row r="674" spans="1:32" ht="17.25" customHeight="1" outlineLevel="4">
      <c r="A674" s="14" t="s">
        <v>57</v>
      </c>
      <c r="B674" s="6" t="s">
        <v>322</v>
      </c>
      <c r="C674" s="6" t="s">
        <v>352</v>
      </c>
      <c r="D674" s="6" t="s">
        <v>58</v>
      </c>
      <c r="E674" s="6"/>
      <c r="F674" s="6"/>
      <c r="G674" s="6"/>
      <c r="H674" s="6"/>
      <c r="I674" s="7">
        <v>0</v>
      </c>
      <c r="J674" s="27">
        <f>J675</f>
        <v>1667249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1515819</v>
      </c>
      <c r="AC674" s="8">
        <v>0</v>
      </c>
      <c r="AD674" s="7">
        <v>0</v>
      </c>
      <c r="AE674" s="8">
        <v>0</v>
      </c>
      <c r="AF674" s="7">
        <v>0</v>
      </c>
    </row>
    <row r="675" spans="1:32" ht="31.5" outlineLevel="5">
      <c r="A675" s="14" t="s">
        <v>228</v>
      </c>
      <c r="B675" s="6" t="s">
        <v>322</v>
      </c>
      <c r="C675" s="6" t="s">
        <v>352</v>
      </c>
      <c r="D675" s="6" t="s">
        <v>229</v>
      </c>
      <c r="E675" s="6"/>
      <c r="F675" s="6"/>
      <c r="G675" s="6"/>
      <c r="H675" s="6"/>
      <c r="I675" s="7">
        <v>0</v>
      </c>
      <c r="J675" s="27">
        <v>1667249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1515819</v>
      </c>
      <c r="AC675" s="8">
        <v>0</v>
      </c>
      <c r="AD675" s="7">
        <v>0</v>
      </c>
      <c r="AE675" s="8">
        <v>0</v>
      </c>
      <c r="AF675" s="7">
        <v>0</v>
      </c>
    </row>
    <row r="676" spans="1:32" ht="31.5" outlineLevel="3">
      <c r="A676" s="14" t="s">
        <v>353</v>
      </c>
      <c r="B676" s="6" t="s">
        <v>322</v>
      </c>
      <c r="C676" s="6" t="s">
        <v>354</v>
      </c>
      <c r="D676" s="6"/>
      <c r="E676" s="6"/>
      <c r="F676" s="6"/>
      <c r="G676" s="6"/>
      <c r="H676" s="6"/>
      <c r="I676" s="7">
        <v>0</v>
      </c>
      <c r="J676" s="27">
        <f>J677</f>
        <v>50025236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53875913</v>
      </c>
      <c r="AC676" s="8">
        <v>0</v>
      </c>
      <c r="AD676" s="7">
        <v>0</v>
      </c>
      <c r="AE676" s="8">
        <v>0</v>
      </c>
      <c r="AF676" s="7">
        <v>0</v>
      </c>
    </row>
    <row r="677" spans="1:32" ht="17.25" customHeight="1" outlineLevel="4">
      <c r="A677" s="14" t="s">
        <v>57</v>
      </c>
      <c r="B677" s="6" t="s">
        <v>322</v>
      </c>
      <c r="C677" s="6" t="s">
        <v>354</v>
      </c>
      <c r="D677" s="6" t="s">
        <v>58</v>
      </c>
      <c r="E677" s="6"/>
      <c r="F677" s="6"/>
      <c r="G677" s="6"/>
      <c r="H677" s="6"/>
      <c r="I677" s="7">
        <v>0</v>
      </c>
      <c r="J677" s="27">
        <f>J678</f>
        <v>50025236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53875913</v>
      </c>
      <c r="AC677" s="8">
        <v>0</v>
      </c>
      <c r="AD677" s="7">
        <v>0</v>
      </c>
      <c r="AE677" s="8">
        <v>0</v>
      </c>
      <c r="AF677" s="7">
        <v>0</v>
      </c>
    </row>
    <row r="678" spans="1:32" ht="31.5" outlineLevel="5">
      <c r="A678" s="14" t="s">
        <v>228</v>
      </c>
      <c r="B678" s="6" t="s">
        <v>322</v>
      </c>
      <c r="C678" s="6" t="s">
        <v>354</v>
      </c>
      <c r="D678" s="6" t="s">
        <v>229</v>
      </c>
      <c r="E678" s="6"/>
      <c r="F678" s="6"/>
      <c r="G678" s="6"/>
      <c r="H678" s="6"/>
      <c r="I678" s="7">
        <v>0</v>
      </c>
      <c r="J678" s="27">
        <v>50025236</v>
      </c>
      <c r="K678" s="7">
        <v>0</v>
      </c>
      <c r="L678" s="7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53875913</v>
      </c>
      <c r="AC678" s="8">
        <v>0</v>
      </c>
      <c r="AD678" s="7">
        <v>0</v>
      </c>
      <c r="AE678" s="8">
        <v>0</v>
      </c>
      <c r="AF678" s="7">
        <v>0</v>
      </c>
    </row>
    <row r="679" spans="1:32" ht="15.75" outlineLevel="2">
      <c r="A679" s="14" t="s">
        <v>355</v>
      </c>
      <c r="B679" s="6" t="s">
        <v>322</v>
      </c>
      <c r="C679" s="6" t="s">
        <v>356</v>
      </c>
      <c r="D679" s="6"/>
      <c r="E679" s="6"/>
      <c r="F679" s="6"/>
      <c r="G679" s="6"/>
      <c r="H679" s="6"/>
      <c r="I679" s="7">
        <v>0</v>
      </c>
      <c r="J679" s="27">
        <f>J680</f>
        <v>765000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880000</v>
      </c>
      <c r="AC679" s="8">
        <v>0</v>
      </c>
      <c r="AD679" s="7">
        <v>0</v>
      </c>
      <c r="AE679" s="8">
        <v>0</v>
      </c>
      <c r="AF679" s="7">
        <v>0</v>
      </c>
    </row>
    <row r="680" spans="1:32" ht="15.75" outlineLevel="3">
      <c r="A680" s="14" t="s">
        <v>357</v>
      </c>
      <c r="B680" s="6" t="s">
        <v>322</v>
      </c>
      <c r="C680" s="6" t="s">
        <v>356</v>
      </c>
      <c r="D680" s="6" t="s">
        <v>2</v>
      </c>
      <c r="E680" s="6"/>
      <c r="F680" s="6"/>
      <c r="G680" s="6"/>
      <c r="H680" s="6"/>
      <c r="I680" s="7">
        <v>0</v>
      </c>
      <c r="J680" s="27">
        <f>J681</f>
        <v>765000</v>
      </c>
      <c r="K680" s="7">
        <v>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880000</v>
      </c>
      <c r="AC680" s="8">
        <v>0</v>
      </c>
      <c r="AD680" s="7">
        <v>0</v>
      </c>
      <c r="AE680" s="8">
        <v>0</v>
      </c>
      <c r="AF680" s="7">
        <v>0</v>
      </c>
    </row>
    <row r="681" spans="1:32" ht="19.5" customHeight="1" outlineLevel="4">
      <c r="A681" s="14" t="s">
        <v>57</v>
      </c>
      <c r="B681" s="6" t="s">
        <v>322</v>
      </c>
      <c r="C681" s="6" t="s">
        <v>451</v>
      </c>
      <c r="D681" s="6" t="s">
        <v>58</v>
      </c>
      <c r="E681" s="6"/>
      <c r="F681" s="6"/>
      <c r="G681" s="6"/>
      <c r="H681" s="6"/>
      <c r="I681" s="7">
        <v>0</v>
      </c>
      <c r="J681" s="27">
        <f>J682</f>
        <v>765000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880000</v>
      </c>
      <c r="AC681" s="8">
        <v>0</v>
      </c>
      <c r="AD681" s="7">
        <v>0</v>
      </c>
      <c r="AE681" s="8">
        <v>0</v>
      </c>
      <c r="AF681" s="7">
        <v>0</v>
      </c>
    </row>
    <row r="682" spans="1:32" ht="31.5" outlineLevel="5">
      <c r="A682" s="14" t="s">
        <v>228</v>
      </c>
      <c r="B682" s="6" t="s">
        <v>322</v>
      </c>
      <c r="C682" s="6" t="s">
        <v>451</v>
      </c>
      <c r="D682" s="6" t="s">
        <v>229</v>
      </c>
      <c r="E682" s="6"/>
      <c r="F682" s="6"/>
      <c r="G682" s="6"/>
      <c r="H682" s="6"/>
      <c r="I682" s="7">
        <v>0</v>
      </c>
      <c r="J682" s="27">
        <v>765000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880000</v>
      </c>
      <c r="AC682" s="8">
        <v>0</v>
      </c>
      <c r="AD682" s="7">
        <v>0</v>
      </c>
      <c r="AE682" s="8">
        <v>0</v>
      </c>
      <c r="AF682" s="7">
        <v>0</v>
      </c>
    </row>
    <row r="683" spans="1:32" ht="33.75" customHeight="1" outlineLevel="2">
      <c r="A683" s="14" t="s">
        <v>110</v>
      </c>
      <c r="B683" s="6" t="s">
        <v>322</v>
      </c>
      <c r="C683" s="6" t="s">
        <v>111</v>
      </c>
      <c r="D683" s="6"/>
      <c r="E683" s="6"/>
      <c r="F683" s="6"/>
      <c r="G683" s="6"/>
      <c r="H683" s="6"/>
      <c r="I683" s="7">
        <v>0</v>
      </c>
      <c r="J683" s="27">
        <f>J684</f>
        <v>450000</v>
      </c>
      <c r="K683" s="7">
        <v>0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350000</v>
      </c>
      <c r="AC683" s="8">
        <v>0</v>
      </c>
      <c r="AD683" s="7">
        <v>0</v>
      </c>
      <c r="AE683" s="8">
        <v>0</v>
      </c>
      <c r="AF683" s="7">
        <v>0</v>
      </c>
    </row>
    <row r="684" spans="1:32" ht="31.5" outlineLevel="3">
      <c r="A684" s="14" t="s">
        <v>358</v>
      </c>
      <c r="B684" s="6" t="s">
        <v>322</v>
      </c>
      <c r="C684" s="6" t="s">
        <v>359</v>
      </c>
      <c r="D684" s="6"/>
      <c r="E684" s="6"/>
      <c r="F684" s="6"/>
      <c r="G684" s="6"/>
      <c r="H684" s="6"/>
      <c r="I684" s="7">
        <v>0</v>
      </c>
      <c r="J684" s="27">
        <f>J685</f>
        <v>450000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350000</v>
      </c>
      <c r="AC684" s="8">
        <v>0</v>
      </c>
      <c r="AD684" s="7">
        <v>0</v>
      </c>
      <c r="AE684" s="8">
        <v>0</v>
      </c>
      <c r="AF684" s="7">
        <v>0</v>
      </c>
    </row>
    <row r="685" spans="1:32" ht="18" customHeight="1" outlineLevel="4">
      <c r="A685" s="14" t="s">
        <v>57</v>
      </c>
      <c r="B685" s="6" t="s">
        <v>322</v>
      </c>
      <c r="C685" s="6" t="s">
        <v>359</v>
      </c>
      <c r="D685" s="6" t="s">
        <v>58</v>
      </c>
      <c r="E685" s="6"/>
      <c r="F685" s="6"/>
      <c r="G685" s="6"/>
      <c r="H685" s="6"/>
      <c r="I685" s="7">
        <v>0</v>
      </c>
      <c r="J685" s="27">
        <f>J686</f>
        <v>450000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350000</v>
      </c>
      <c r="AC685" s="8">
        <v>0</v>
      </c>
      <c r="AD685" s="7">
        <v>0</v>
      </c>
      <c r="AE685" s="8">
        <v>0</v>
      </c>
      <c r="AF685" s="7">
        <v>0</v>
      </c>
    </row>
    <row r="686" spans="1:32" ht="31.5" outlineLevel="5">
      <c r="A686" s="14" t="s">
        <v>228</v>
      </c>
      <c r="B686" s="6" t="s">
        <v>322</v>
      </c>
      <c r="C686" s="6" t="s">
        <v>359</v>
      </c>
      <c r="D686" s="6" t="s">
        <v>229</v>
      </c>
      <c r="E686" s="6"/>
      <c r="F686" s="6"/>
      <c r="G686" s="6"/>
      <c r="H686" s="6"/>
      <c r="I686" s="7">
        <v>0</v>
      </c>
      <c r="J686" s="27">
        <v>450000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350000</v>
      </c>
      <c r="AC686" s="8">
        <v>0</v>
      </c>
      <c r="AD686" s="7">
        <v>0</v>
      </c>
      <c r="AE686" s="8">
        <v>0</v>
      </c>
      <c r="AF686" s="7">
        <v>0</v>
      </c>
    </row>
    <row r="687" spans="1:32" ht="31.5" outlineLevel="2">
      <c r="A687" s="14" t="s">
        <v>230</v>
      </c>
      <c r="B687" s="6" t="s">
        <v>322</v>
      </c>
      <c r="C687" s="6" t="s">
        <v>231</v>
      </c>
      <c r="D687" s="6"/>
      <c r="E687" s="6"/>
      <c r="F687" s="6"/>
      <c r="G687" s="6"/>
      <c r="H687" s="6"/>
      <c r="I687" s="7">
        <v>0</v>
      </c>
      <c r="J687" s="27">
        <f>J688+J691+J694+J697</f>
        <v>103242903</v>
      </c>
      <c r="K687" s="7">
        <v>0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110763900</v>
      </c>
      <c r="AC687" s="8">
        <v>0</v>
      </c>
      <c r="AD687" s="7">
        <v>0</v>
      </c>
      <c r="AE687" s="8">
        <v>0</v>
      </c>
      <c r="AF687" s="7">
        <v>0</v>
      </c>
    </row>
    <row r="688" spans="1:32" ht="31.5" outlineLevel="3">
      <c r="A688" s="14" t="s">
        <v>360</v>
      </c>
      <c r="B688" s="6" t="s">
        <v>322</v>
      </c>
      <c r="C688" s="6" t="s">
        <v>361</v>
      </c>
      <c r="D688" s="6"/>
      <c r="E688" s="6"/>
      <c r="F688" s="6"/>
      <c r="G688" s="6"/>
      <c r="H688" s="6"/>
      <c r="I688" s="7">
        <v>0</v>
      </c>
      <c r="J688" s="27">
        <f>J689</f>
        <v>103242903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84401567</v>
      </c>
      <c r="AC688" s="8">
        <v>0</v>
      </c>
      <c r="AD688" s="7">
        <v>0</v>
      </c>
      <c r="AE688" s="8">
        <v>0</v>
      </c>
      <c r="AF688" s="7">
        <v>0</v>
      </c>
    </row>
    <row r="689" spans="1:32" ht="17.25" customHeight="1" outlineLevel="4">
      <c r="A689" s="14" t="s">
        <v>57</v>
      </c>
      <c r="B689" s="6" t="s">
        <v>322</v>
      </c>
      <c r="C689" s="6" t="s">
        <v>361</v>
      </c>
      <c r="D689" s="6" t="s">
        <v>58</v>
      </c>
      <c r="E689" s="6"/>
      <c r="F689" s="6"/>
      <c r="G689" s="6"/>
      <c r="H689" s="6"/>
      <c r="I689" s="7">
        <v>0</v>
      </c>
      <c r="J689" s="27">
        <f>J690</f>
        <v>103242903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84401567</v>
      </c>
      <c r="AC689" s="8">
        <v>0</v>
      </c>
      <c r="AD689" s="7">
        <v>0</v>
      </c>
      <c r="AE689" s="8">
        <v>0</v>
      </c>
      <c r="AF689" s="7">
        <v>0</v>
      </c>
    </row>
    <row r="690" spans="1:32" ht="31.5" outlineLevel="5">
      <c r="A690" s="14" t="s">
        <v>228</v>
      </c>
      <c r="B690" s="6" t="s">
        <v>322</v>
      </c>
      <c r="C690" s="6" t="s">
        <v>361</v>
      </c>
      <c r="D690" s="6" t="s">
        <v>229</v>
      </c>
      <c r="E690" s="6"/>
      <c r="F690" s="6"/>
      <c r="G690" s="6"/>
      <c r="H690" s="6"/>
      <c r="I690" s="7">
        <v>0</v>
      </c>
      <c r="J690" s="27">
        <v>103242903</v>
      </c>
      <c r="K690" s="7">
        <v>0</v>
      </c>
      <c r="L690" s="7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84401567</v>
      </c>
      <c r="AC690" s="8">
        <v>0</v>
      </c>
      <c r="AD690" s="7">
        <v>0</v>
      </c>
      <c r="AE690" s="8">
        <v>0</v>
      </c>
      <c r="AF690" s="7">
        <v>0</v>
      </c>
    </row>
    <row r="691" spans="1:32" ht="31.5" hidden="1" outlineLevel="3">
      <c r="A691" s="14" t="s">
        <v>362</v>
      </c>
      <c r="B691" s="6" t="s">
        <v>322</v>
      </c>
      <c r="C691" s="6" t="s">
        <v>363</v>
      </c>
      <c r="D691" s="6"/>
      <c r="E691" s="6"/>
      <c r="F691" s="6"/>
      <c r="G691" s="6"/>
      <c r="H691" s="6"/>
      <c r="I691" s="7">
        <v>0</v>
      </c>
      <c r="J691" s="27">
        <f>J692</f>
        <v>0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6850932</v>
      </c>
      <c r="AC691" s="8">
        <v>0</v>
      </c>
      <c r="AD691" s="7">
        <v>0</v>
      </c>
      <c r="AE691" s="8">
        <v>0</v>
      </c>
      <c r="AF691" s="7">
        <v>0</v>
      </c>
    </row>
    <row r="692" spans="1:32" ht="16.5" hidden="1" customHeight="1" outlineLevel="4">
      <c r="A692" s="14" t="s">
        <v>57</v>
      </c>
      <c r="B692" s="6" t="s">
        <v>322</v>
      </c>
      <c r="C692" s="6" t="s">
        <v>363</v>
      </c>
      <c r="D692" s="6" t="s">
        <v>58</v>
      </c>
      <c r="E692" s="6"/>
      <c r="F692" s="6"/>
      <c r="G692" s="6"/>
      <c r="H692" s="6"/>
      <c r="I692" s="7">
        <v>0</v>
      </c>
      <c r="J692" s="27">
        <f>J693</f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6850932</v>
      </c>
      <c r="AC692" s="8">
        <v>0</v>
      </c>
      <c r="AD692" s="7">
        <v>0</v>
      </c>
      <c r="AE692" s="8">
        <v>0</v>
      </c>
      <c r="AF692" s="7">
        <v>0</v>
      </c>
    </row>
    <row r="693" spans="1:32" ht="31.5" hidden="1" outlineLevel="5">
      <c r="A693" s="14" t="s">
        <v>228</v>
      </c>
      <c r="B693" s="6" t="s">
        <v>322</v>
      </c>
      <c r="C693" s="6" t="s">
        <v>363</v>
      </c>
      <c r="D693" s="6" t="s">
        <v>229</v>
      </c>
      <c r="E693" s="6"/>
      <c r="F693" s="6"/>
      <c r="G693" s="6"/>
      <c r="H693" s="6"/>
      <c r="I693" s="7">
        <v>0</v>
      </c>
      <c r="J693" s="27"/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6850932</v>
      </c>
      <c r="AC693" s="8">
        <v>0</v>
      </c>
      <c r="AD693" s="7">
        <v>0</v>
      </c>
      <c r="AE693" s="8">
        <v>0</v>
      </c>
      <c r="AF693" s="7">
        <v>0</v>
      </c>
    </row>
    <row r="694" spans="1:32" ht="96.75" hidden="1" customHeight="1" outlineLevel="3">
      <c r="A694" s="14" t="s">
        <v>364</v>
      </c>
      <c r="B694" s="6" t="s">
        <v>322</v>
      </c>
      <c r="C694" s="6" t="s">
        <v>365</v>
      </c>
      <c r="D694" s="6"/>
      <c r="E694" s="6"/>
      <c r="F694" s="6"/>
      <c r="G694" s="6"/>
      <c r="H694" s="6"/>
      <c r="I694" s="7">
        <v>0</v>
      </c>
      <c r="J694" s="27">
        <f>J695</f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722998</v>
      </c>
      <c r="AC694" s="8">
        <v>0</v>
      </c>
      <c r="AD694" s="7">
        <v>0</v>
      </c>
      <c r="AE694" s="8">
        <v>0</v>
      </c>
      <c r="AF694" s="7">
        <v>0</v>
      </c>
    </row>
    <row r="695" spans="1:32" ht="18" hidden="1" customHeight="1" outlineLevel="4">
      <c r="A695" s="14" t="s">
        <v>57</v>
      </c>
      <c r="B695" s="6" t="s">
        <v>322</v>
      </c>
      <c r="C695" s="6" t="s">
        <v>365</v>
      </c>
      <c r="D695" s="6" t="s">
        <v>58</v>
      </c>
      <c r="E695" s="6"/>
      <c r="F695" s="6"/>
      <c r="G695" s="6"/>
      <c r="H695" s="6"/>
      <c r="I695" s="7">
        <v>0</v>
      </c>
      <c r="J695" s="27">
        <f>J696</f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722998</v>
      </c>
      <c r="AC695" s="8">
        <v>0</v>
      </c>
      <c r="AD695" s="7">
        <v>0</v>
      </c>
      <c r="AE695" s="8">
        <v>0</v>
      </c>
      <c r="AF695" s="7">
        <v>0</v>
      </c>
    </row>
    <row r="696" spans="1:32" ht="31.5" hidden="1" outlineLevel="5">
      <c r="A696" s="14" t="s">
        <v>228</v>
      </c>
      <c r="B696" s="6" t="s">
        <v>322</v>
      </c>
      <c r="C696" s="6" t="s">
        <v>365</v>
      </c>
      <c r="D696" s="6" t="s">
        <v>229</v>
      </c>
      <c r="E696" s="6"/>
      <c r="F696" s="6"/>
      <c r="G696" s="6"/>
      <c r="H696" s="6"/>
      <c r="I696" s="7">
        <v>0</v>
      </c>
      <c r="J696" s="27"/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722998</v>
      </c>
      <c r="AC696" s="8">
        <v>0</v>
      </c>
      <c r="AD696" s="7">
        <v>0</v>
      </c>
      <c r="AE696" s="8">
        <v>0</v>
      </c>
      <c r="AF696" s="7">
        <v>0</v>
      </c>
    </row>
    <row r="697" spans="1:32" ht="131.25" hidden="1" customHeight="1" outlineLevel="3">
      <c r="A697" s="14" t="s">
        <v>366</v>
      </c>
      <c r="B697" s="6" t="s">
        <v>322</v>
      </c>
      <c r="C697" s="6" t="s">
        <v>367</v>
      </c>
      <c r="D697" s="6"/>
      <c r="E697" s="6"/>
      <c r="F697" s="6"/>
      <c r="G697" s="6"/>
      <c r="H697" s="6"/>
      <c r="I697" s="7">
        <v>0</v>
      </c>
      <c r="J697" s="27">
        <f>J698</f>
        <v>0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  <c r="R697" s="7">
        <v>0</v>
      </c>
      <c r="S697" s="7">
        <v>0</v>
      </c>
      <c r="T697" s="7">
        <v>0</v>
      </c>
      <c r="U697" s="7">
        <v>0</v>
      </c>
      <c r="V697" s="7">
        <v>0</v>
      </c>
      <c r="W697" s="7">
        <v>0</v>
      </c>
      <c r="X697" s="7">
        <v>0</v>
      </c>
      <c r="Y697" s="7">
        <v>0</v>
      </c>
      <c r="Z697" s="7">
        <v>0</v>
      </c>
      <c r="AA697" s="7">
        <v>0</v>
      </c>
      <c r="AB697" s="7">
        <v>18788403</v>
      </c>
      <c r="AC697" s="8">
        <v>0</v>
      </c>
      <c r="AD697" s="7">
        <v>0</v>
      </c>
      <c r="AE697" s="8">
        <v>0</v>
      </c>
      <c r="AF697" s="7">
        <v>0</v>
      </c>
    </row>
    <row r="698" spans="1:32" ht="18.75" hidden="1" customHeight="1" outlineLevel="4">
      <c r="A698" s="14" t="s">
        <v>57</v>
      </c>
      <c r="B698" s="6" t="s">
        <v>322</v>
      </c>
      <c r="C698" s="6" t="s">
        <v>367</v>
      </c>
      <c r="D698" s="6" t="s">
        <v>58</v>
      </c>
      <c r="E698" s="6"/>
      <c r="F698" s="6"/>
      <c r="G698" s="6"/>
      <c r="H698" s="6"/>
      <c r="I698" s="7">
        <v>0</v>
      </c>
      <c r="J698" s="27">
        <f>J699</f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7">
        <v>18788403</v>
      </c>
      <c r="AC698" s="8">
        <v>0</v>
      </c>
      <c r="AD698" s="7">
        <v>0</v>
      </c>
      <c r="AE698" s="8">
        <v>0</v>
      </c>
      <c r="AF698" s="7">
        <v>0</v>
      </c>
    </row>
    <row r="699" spans="1:32" ht="31.5" hidden="1" outlineLevel="5">
      <c r="A699" s="14" t="s">
        <v>228</v>
      </c>
      <c r="B699" s="6" t="s">
        <v>322</v>
      </c>
      <c r="C699" s="6" t="s">
        <v>367</v>
      </c>
      <c r="D699" s="6" t="s">
        <v>229</v>
      </c>
      <c r="E699" s="6"/>
      <c r="F699" s="6"/>
      <c r="G699" s="6"/>
      <c r="H699" s="6"/>
      <c r="I699" s="7">
        <v>0</v>
      </c>
      <c r="J699" s="27"/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18788403</v>
      </c>
      <c r="AC699" s="8">
        <v>0</v>
      </c>
      <c r="AD699" s="7">
        <v>0</v>
      </c>
      <c r="AE699" s="8">
        <v>0</v>
      </c>
      <c r="AF699" s="7">
        <v>0</v>
      </c>
    </row>
    <row r="700" spans="1:32" ht="33.75" customHeight="1" outlineLevel="2" collapsed="1">
      <c r="A700" s="14" t="s">
        <v>7</v>
      </c>
      <c r="B700" s="6" t="s">
        <v>322</v>
      </c>
      <c r="C700" s="6" t="s">
        <v>8</v>
      </c>
      <c r="D700" s="6"/>
      <c r="E700" s="6"/>
      <c r="F700" s="6"/>
      <c r="G700" s="6"/>
      <c r="H700" s="6"/>
      <c r="I700" s="7">
        <v>0</v>
      </c>
      <c r="J700" s="27">
        <f>J701</f>
        <v>750000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7">
        <v>700000</v>
      </c>
      <c r="AC700" s="8">
        <v>0</v>
      </c>
      <c r="AD700" s="7">
        <v>0</v>
      </c>
      <c r="AE700" s="8">
        <v>0</v>
      </c>
      <c r="AF700" s="7">
        <v>0</v>
      </c>
    </row>
    <row r="701" spans="1:32" ht="31.5" outlineLevel="3">
      <c r="A701" s="14" t="s">
        <v>368</v>
      </c>
      <c r="B701" s="6" t="s">
        <v>322</v>
      </c>
      <c r="C701" s="6" t="s">
        <v>369</v>
      </c>
      <c r="D701" s="6"/>
      <c r="E701" s="6"/>
      <c r="F701" s="6"/>
      <c r="G701" s="6"/>
      <c r="H701" s="6"/>
      <c r="I701" s="7">
        <v>0</v>
      </c>
      <c r="J701" s="27">
        <f>J702</f>
        <v>750000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700000</v>
      </c>
      <c r="AC701" s="8">
        <v>0</v>
      </c>
      <c r="AD701" s="7">
        <v>0</v>
      </c>
      <c r="AE701" s="8">
        <v>0</v>
      </c>
      <c r="AF701" s="7">
        <v>0</v>
      </c>
    </row>
    <row r="702" spans="1:32" ht="16.5" customHeight="1" outlineLevel="4">
      <c r="A702" s="14" t="s">
        <v>57</v>
      </c>
      <c r="B702" s="6" t="s">
        <v>322</v>
      </c>
      <c r="C702" s="6" t="s">
        <v>369</v>
      </c>
      <c r="D702" s="6" t="s">
        <v>58</v>
      </c>
      <c r="E702" s="6"/>
      <c r="F702" s="6"/>
      <c r="G702" s="6"/>
      <c r="H702" s="6"/>
      <c r="I702" s="7">
        <v>0</v>
      </c>
      <c r="J702" s="27">
        <f>J703</f>
        <v>750000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700000</v>
      </c>
      <c r="AC702" s="8">
        <v>0</v>
      </c>
      <c r="AD702" s="7">
        <v>0</v>
      </c>
      <c r="AE702" s="8">
        <v>0</v>
      </c>
      <c r="AF702" s="7">
        <v>0</v>
      </c>
    </row>
    <row r="703" spans="1:32" ht="15.75" outlineLevel="5">
      <c r="A703" s="14" t="s">
        <v>370</v>
      </c>
      <c r="B703" s="6" t="s">
        <v>322</v>
      </c>
      <c r="C703" s="6" t="s">
        <v>369</v>
      </c>
      <c r="D703" s="6" t="s">
        <v>371</v>
      </c>
      <c r="E703" s="6"/>
      <c r="F703" s="6"/>
      <c r="G703" s="6"/>
      <c r="H703" s="6"/>
      <c r="I703" s="7">
        <v>0</v>
      </c>
      <c r="J703" s="27">
        <v>750000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700000</v>
      </c>
      <c r="AC703" s="8">
        <v>0</v>
      </c>
      <c r="AD703" s="7">
        <v>0</v>
      </c>
      <c r="AE703" s="8">
        <v>0</v>
      </c>
      <c r="AF703" s="7">
        <v>0</v>
      </c>
    </row>
    <row r="704" spans="1:32" ht="15.75" outlineLevel="5">
      <c r="A704" s="19" t="s">
        <v>452</v>
      </c>
      <c r="B704" s="22" t="s">
        <v>322</v>
      </c>
      <c r="C704" s="23">
        <v>6000600</v>
      </c>
      <c r="D704" s="23"/>
      <c r="E704" s="6"/>
      <c r="F704" s="6"/>
      <c r="G704" s="6"/>
      <c r="H704" s="6"/>
      <c r="I704" s="7"/>
      <c r="J704" s="27">
        <f>J705</f>
        <v>315000</v>
      </c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8"/>
      <c r="AD704" s="7"/>
      <c r="AE704" s="8"/>
      <c r="AF704" s="7"/>
    </row>
    <row r="705" spans="1:32" ht="15.75" outlineLevel="5">
      <c r="A705" s="19" t="s">
        <v>447</v>
      </c>
      <c r="B705" s="22" t="s">
        <v>322</v>
      </c>
      <c r="C705" s="23">
        <v>6000600</v>
      </c>
      <c r="D705" s="23">
        <v>300</v>
      </c>
      <c r="E705" s="6"/>
      <c r="F705" s="6"/>
      <c r="G705" s="6"/>
      <c r="H705" s="6"/>
      <c r="I705" s="7"/>
      <c r="J705" s="27">
        <f>J706</f>
        <v>315000</v>
      </c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8"/>
      <c r="AD705" s="7"/>
      <c r="AE705" s="8"/>
      <c r="AF705" s="7"/>
    </row>
    <row r="706" spans="1:32" ht="18" customHeight="1" outlineLevel="5">
      <c r="A706" s="19" t="s">
        <v>448</v>
      </c>
      <c r="B706" s="22" t="s">
        <v>322</v>
      </c>
      <c r="C706" s="23">
        <v>6000600</v>
      </c>
      <c r="D706" s="23">
        <v>320</v>
      </c>
      <c r="E706" s="6"/>
      <c r="F706" s="6"/>
      <c r="G706" s="6"/>
      <c r="H706" s="6"/>
      <c r="I706" s="7"/>
      <c r="J706" s="27">
        <v>315000</v>
      </c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8"/>
      <c r="AD706" s="7"/>
      <c r="AE706" s="8"/>
      <c r="AF706" s="7"/>
    </row>
    <row r="707" spans="1:32" ht="15.75" outlineLevel="5">
      <c r="A707" s="19" t="s">
        <v>445</v>
      </c>
      <c r="B707" s="22" t="s">
        <v>322</v>
      </c>
      <c r="C707" s="23">
        <v>6000700</v>
      </c>
      <c r="D707" s="23"/>
      <c r="E707" s="35">
        <f>E708</f>
        <v>950000</v>
      </c>
      <c r="F707" s="36">
        <f t="shared" ref="F707:F709" si="1">G707-E707</f>
        <v>-650000</v>
      </c>
      <c r="G707" s="35">
        <f>G708</f>
        <v>300000</v>
      </c>
      <c r="H707" s="20"/>
      <c r="I707" s="21"/>
      <c r="J707" s="37">
        <f>J708</f>
        <v>300000</v>
      </c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8"/>
      <c r="AD707" s="7"/>
      <c r="AE707" s="8"/>
      <c r="AF707" s="7"/>
    </row>
    <row r="708" spans="1:32" ht="15.75" outlineLevel="5">
      <c r="A708" s="34" t="s">
        <v>447</v>
      </c>
      <c r="B708" s="22" t="s">
        <v>322</v>
      </c>
      <c r="C708" s="23">
        <v>6000700</v>
      </c>
      <c r="D708" s="23">
        <v>300</v>
      </c>
      <c r="E708" s="35">
        <f>E709</f>
        <v>950000</v>
      </c>
      <c r="F708" s="36">
        <f t="shared" si="1"/>
        <v>-650000</v>
      </c>
      <c r="G708" s="35">
        <f>G709</f>
        <v>300000</v>
      </c>
      <c r="H708" s="20"/>
      <c r="I708" s="21"/>
      <c r="J708" s="37">
        <f>J709</f>
        <v>300000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8"/>
      <c r="AD708" s="7"/>
      <c r="AE708" s="8"/>
      <c r="AF708" s="7"/>
    </row>
    <row r="709" spans="1:32" ht="15.75" outlineLevel="5">
      <c r="A709" s="34" t="s">
        <v>465</v>
      </c>
      <c r="B709" s="22" t="s">
        <v>322</v>
      </c>
      <c r="C709" s="23">
        <v>6000700</v>
      </c>
      <c r="D709" s="23">
        <v>360</v>
      </c>
      <c r="E709" s="35">
        <v>950000</v>
      </c>
      <c r="F709" s="36">
        <f t="shared" si="1"/>
        <v>-650000</v>
      </c>
      <c r="G709" s="35">
        <v>300000</v>
      </c>
      <c r="H709" s="20"/>
      <c r="I709" s="21"/>
      <c r="J709" s="37">
        <v>300000</v>
      </c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8"/>
      <c r="AD709" s="7"/>
      <c r="AE709" s="8"/>
      <c r="AF709" s="7"/>
    </row>
    <row r="710" spans="1:32" ht="15.75" outlineLevel="1">
      <c r="A710" s="13" t="s">
        <v>372</v>
      </c>
      <c r="B710" s="16" t="s">
        <v>373</v>
      </c>
      <c r="C710" s="6"/>
      <c r="D710" s="6"/>
      <c r="E710" s="6"/>
      <c r="F710" s="6"/>
      <c r="G710" s="6"/>
      <c r="H710" s="6"/>
      <c r="I710" s="7">
        <v>0</v>
      </c>
      <c r="J710" s="27">
        <f>J711+J715</f>
        <v>30204796</v>
      </c>
      <c r="K710" s="7">
        <v>0</v>
      </c>
      <c r="L710" s="7">
        <v>0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22923358</v>
      </c>
      <c r="AC710" s="8">
        <v>0</v>
      </c>
      <c r="AD710" s="7">
        <v>0</v>
      </c>
      <c r="AE710" s="8">
        <v>0</v>
      </c>
      <c r="AF710" s="7">
        <v>0</v>
      </c>
    </row>
    <row r="711" spans="1:32" ht="15.75" outlineLevel="2">
      <c r="A711" s="14" t="s">
        <v>170</v>
      </c>
      <c r="B711" s="6" t="s">
        <v>373</v>
      </c>
      <c r="C711" s="6" t="s">
        <v>171</v>
      </c>
      <c r="D711" s="6"/>
      <c r="E711" s="6"/>
      <c r="F711" s="6"/>
      <c r="G711" s="6"/>
      <c r="H711" s="6"/>
      <c r="I711" s="7">
        <v>0</v>
      </c>
      <c r="J711" s="27">
        <f>J712</f>
        <v>2800489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2836170</v>
      </c>
      <c r="AC711" s="8">
        <v>0</v>
      </c>
      <c r="AD711" s="7">
        <v>0</v>
      </c>
      <c r="AE711" s="8">
        <v>0</v>
      </c>
      <c r="AF711" s="7">
        <v>0</v>
      </c>
    </row>
    <row r="712" spans="1:32" ht="31.5" outlineLevel="3">
      <c r="A712" s="14" t="s">
        <v>374</v>
      </c>
      <c r="B712" s="6" t="s">
        <v>373</v>
      </c>
      <c r="C712" s="6" t="s">
        <v>375</v>
      </c>
      <c r="D712" s="6"/>
      <c r="E712" s="6"/>
      <c r="F712" s="6"/>
      <c r="G712" s="6"/>
      <c r="H712" s="6"/>
      <c r="I712" s="7">
        <v>0</v>
      </c>
      <c r="J712" s="27">
        <f>J713</f>
        <v>2800489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7">
        <v>2836170</v>
      </c>
      <c r="AC712" s="8">
        <v>0</v>
      </c>
      <c r="AD712" s="7">
        <v>0</v>
      </c>
      <c r="AE712" s="8">
        <v>0</v>
      </c>
      <c r="AF712" s="7">
        <v>0</v>
      </c>
    </row>
    <row r="713" spans="1:32" ht="17.25" customHeight="1" outlineLevel="4">
      <c r="A713" s="14" t="s">
        <v>57</v>
      </c>
      <c r="B713" s="6" t="s">
        <v>373</v>
      </c>
      <c r="C713" s="6" t="s">
        <v>375</v>
      </c>
      <c r="D713" s="6" t="s">
        <v>58</v>
      </c>
      <c r="E713" s="6"/>
      <c r="F713" s="6"/>
      <c r="G713" s="6"/>
      <c r="H713" s="6"/>
      <c r="I713" s="7">
        <v>0</v>
      </c>
      <c r="J713" s="27">
        <f>J714</f>
        <v>2800489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2836170</v>
      </c>
      <c r="AC713" s="8">
        <v>0</v>
      </c>
      <c r="AD713" s="7">
        <v>0</v>
      </c>
      <c r="AE713" s="8">
        <v>0</v>
      </c>
      <c r="AF713" s="7">
        <v>0</v>
      </c>
    </row>
    <row r="714" spans="1:32" ht="31.5" outlineLevel="5">
      <c r="A714" s="14" t="s">
        <v>228</v>
      </c>
      <c r="B714" s="6" t="s">
        <v>373</v>
      </c>
      <c r="C714" s="6" t="s">
        <v>375</v>
      </c>
      <c r="D714" s="6" t="s">
        <v>229</v>
      </c>
      <c r="E714" s="6"/>
      <c r="F714" s="6"/>
      <c r="G714" s="6"/>
      <c r="H714" s="6"/>
      <c r="I714" s="7">
        <v>0</v>
      </c>
      <c r="J714" s="27">
        <v>2800489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2836170</v>
      </c>
      <c r="AC714" s="8">
        <v>0</v>
      </c>
      <c r="AD714" s="7">
        <v>0</v>
      </c>
      <c r="AE714" s="8">
        <v>0</v>
      </c>
      <c r="AF714" s="7">
        <v>0</v>
      </c>
    </row>
    <row r="715" spans="1:32" ht="32.25" customHeight="1" outlineLevel="3">
      <c r="A715" s="14" t="s">
        <v>345</v>
      </c>
      <c r="B715" s="6" t="s">
        <v>373</v>
      </c>
      <c r="C715" s="6" t="s">
        <v>346</v>
      </c>
      <c r="D715" s="6"/>
      <c r="E715" s="6"/>
      <c r="F715" s="6"/>
      <c r="G715" s="6"/>
      <c r="H715" s="6"/>
      <c r="I715" s="7">
        <v>0</v>
      </c>
      <c r="J715" s="27">
        <f>J716</f>
        <v>27404307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20087188</v>
      </c>
      <c r="AC715" s="8">
        <v>0</v>
      </c>
      <c r="AD715" s="7">
        <v>0</v>
      </c>
      <c r="AE715" s="8">
        <v>0</v>
      </c>
      <c r="AF715" s="7">
        <v>0</v>
      </c>
    </row>
    <row r="716" spans="1:32" ht="17.25" customHeight="1" outlineLevel="4">
      <c r="A716" s="14" t="s">
        <v>57</v>
      </c>
      <c r="B716" s="6" t="s">
        <v>373</v>
      </c>
      <c r="C716" s="6" t="s">
        <v>346</v>
      </c>
      <c r="D716" s="6" t="s">
        <v>58</v>
      </c>
      <c r="E716" s="6"/>
      <c r="F716" s="6"/>
      <c r="G716" s="6"/>
      <c r="H716" s="6"/>
      <c r="I716" s="7">
        <v>0</v>
      </c>
      <c r="J716" s="27">
        <f>J717</f>
        <v>27404307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20087188</v>
      </c>
      <c r="AC716" s="8">
        <v>0</v>
      </c>
      <c r="AD716" s="7">
        <v>0</v>
      </c>
      <c r="AE716" s="8">
        <v>0</v>
      </c>
      <c r="AF716" s="7">
        <v>0</v>
      </c>
    </row>
    <row r="717" spans="1:32" ht="31.5" outlineLevel="5">
      <c r="A717" s="14" t="s">
        <v>228</v>
      </c>
      <c r="B717" s="6" t="s">
        <v>373</v>
      </c>
      <c r="C717" s="6" t="s">
        <v>346</v>
      </c>
      <c r="D717" s="6" t="s">
        <v>229</v>
      </c>
      <c r="E717" s="6"/>
      <c r="F717" s="6"/>
      <c r="G717" s="6"/>
      <c r="H717" s="6"/>
      <c r="I717" s="7">
        <v>0</v>
      </c>
      <c r="J717" s="27">
        <v>27404307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0</v>
      </c>
      <c r="U717" s="7">
        <v>0</v>
      </c>
      <c r="V717" s="7">
        <v>0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7">
        <v>20087188</v>
      </c>
      <c r="AC717" s="8">
        <v>0</v>
      </c>
      <c r="AD717" s="7">
        <v>0</v>
      </c>
      <c r="AE717" s="8">
        <v>0</v>
      </c>
      <c r="AF717" s="7">
        <v>0</v>
      </c>
    </row>
    <row r="718" spans="1:32" ht="15.75">
      <c r="A718" s="13" t="s">
        <v>376</v>
      </c>
      <c r="B718" s="16" t="s">
        <v>377</v>
      </c>
      <c r="C718" s="6"/>
      <c r="D718" s="6"/>
      <c r="E718" s="6"/>
      <c r="F718" s="6"/>
      <c r="G718" s="6"/>
      <c r="H718" s="6"/>
      <c r="I718" s="7">
        <v>0</v>
      </c>
      <c r="J718" s="27">
        <f>J719+J733</f>
        <v>13543000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19589380</v>
      </c>
      <c r="AC718" s="8">
        <v>0</v>
      </c>
      <c r="AD718" s="7">
        <v>0</v>
      </c>
      <c r="AE718" s="8">
        <v>0</v>
      </c>
      <c r="AF718" s="7">
        <v>0</v>
      </c>
    </row>
    <row r="719" spans="1:32" ht="15.75" outlineLevel="1">
      <c r="A719" s="14" t="s">
        <v>378</v>
      </c>
      <c r="B719" s="6" t="s">
        <v>379</v>
      </c>
      <c r="C719" s="6"/>
      <c r="D719" s="6"/>
      <c r="E719" s="6"/>
      <c r="F719" s="6"/>
      <c r="G719" s="6"/>
      <c r="H719" s="6"/>
      <c r="I719" s="7">
        <v>0</v>
      </c>
      <c r="J719" s="27">
        <f>J720</f>
        <v>10537000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12806000</v>
      </c>
      <c r="AC719" s="8">
        <v>0</v>
      </c>
      <c r="AD719" s="7">
        <v>0</v>
      </c>
      <c r="AE719" s="8">
        <v>0</v>
      </c>
      <c r="AF719" s="7">
        <v>0</v>
      </c>
    </row>
    <row r="720" spans="1:32" ht="31.5" outlineLevel="2">
      <c r="A720" s="14" t="s">
        <v>212</v>
      </c>
      <c r="B720" s="6" t="s">
        <v>379</v>
      </c>
      <c r="C720" s="6" t="s">
        <v>213</v>
      </c>
      <c r="D720" s="6"/>
      <c r="E720" s="6"/>
      <c r="F720" s="6"/>
      <c r="G720" s="6"/>
      <c r="H720" s="6"/>
      <c r="I720" s="7">
        <v>0</v>
      </c>
      <c r="J720" s="27">
        <f>J721+J728</f>
        <v>10537000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12806000</v>
      </c>
      <c r="AC720" s="8">
        <v>0</v>
      </c>
      <c r="AD720" s="7">
        <v>0</v>
      </c>
      <c r="AE720" s="8">
        <v>0</v>
      </c>
      <c r="AF720" s="7">
        <v>0</v>
      </c>
    </row>
    <row r="721" spans="1:32" ht="15.75" outlineLevel="3">
      <c r="A721" s="14" t="s">
        <v>380</v>
      </c>
      <c r="B721" s="6" t="s">
        <v>379</v>
      </c>
      <c r="C721" s="6" t="s">
        <v>381</v>
      </c>
      <c r="D721" s="6"/>
      <c r="E721" s="6"/>
      <c r="F721" s="6"/>
      <c r="G721" s="6"/>
      <c r="H721" s="6"/>
      <c r="I721" s="7">
        <v>0</v>
      </c>
      <c r="J721" s="27">
        <f>J722+J724+J726</f>
        <v>8037000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11806000</v>
      </c>
      <c r="AC721" s="8">
        <v>0</v>
      </c>
      <c r="AD721" s="7">
        <v>0</v>
      </c>
      <c r="AE721" s="8">
        <v>0</v>
      </c>
      <c r="AF721" s="7">
        <v>0</v>
      </c>
    </row>
    <row r="722" spans="1:32" ht="47.25" customHeight="1" outlineLevel="4">
      <c r="A722" s="14" t="s">
        <v>11</v>
      </c>
      <c r="B722" s="6" t="s">
        <v>379</v>
      </c>
      <c r="C722" s="6" t="s">
        <v>381</v>
      </c>
      <c r="D722" s="6" t="s">
        <v>12</v>
      </c>
      <c r="E722" s="6"/>
      <c r="F722" s="6"/>
      <c r="G722" s="6"/>
      <c r="H722" s="6"/>
      <c r="I722" s="7">
        <v>0</v>
      </c>
      <c r="J722" s="27">
        <f>J723</f>
        <v>4922000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4752500</v>
      </c>
      <c r="AC722" s="8">
        <v>0</v>
      </c>
      <c r="AD722" s="7">
        <v>0</v>
      </c>
      <c r="AE722" s="8">
        <v>0</v>
      </c>
      <c r="AF722" s="7">
        <v>0</v>
      </c>
    </row>
    <row r="723" spans="1:32" ht="15.75" outlineLevel="5">
      <c r="A723" s="14" t="s">
        <v>102</v>
      </c>
      <c r="B723" s="6" t="s">
        <v>379</v>
      </c>
      <c r="C723" s="6" t="s">
        <v>381</v>
      </c>
      <c r="D723" s="6" t="s">
        <v>103</v>
      </c>
      <c r="E723" s="6"/>
      <c r="F723" s="6"/>
      <c r="G723" s="6"/>
      <c r="H723" s="6"/>
      <c r="I723" s="7">
        <v>0</v>
      </c>
      <c r="J723" s="27">
        <v>4922000</v>
      </c>
      <c r="K723" s="7">
        <v>0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4752500</v>
      </c>
      <c r="AC723" s="8">
        <v>0</v>
      </c>
      <c r="AD723" s="7">
        <v>0</v>
      </c>
      <c r="AE723" s="8">
        <v>0</v>
      </c>
      <c r="AF723" s="7">
        <v>0</v>
      </c>
    </row>
    <row r="724" spans="1:32" ht="15.75" outlineLevel="4">
      <c r="A724" s="14" t="s">
        <v>21</v>
      </c>
      <c r="B724" s="6" t="s">
        <v>379</v>
      </c>
      <c r="C724" s="6" t="s">
        <v>381</v>
      </c>
      <c r="D724" s="6" t="s">
        <v>22</v>
      </c>
      <c r="E724" s="6"/>
      <c r="F724" s="6"/>
      <c r="G724" s="6"/>
      <c r="H724" s="6"/>
      <c r="I724" s="7">
        <v>0</v>
      </c>
      <c r="J724" s="27">
        <f>J725</f>
        <v>3115000</v>
      </c>
      <c r="K724" s="7">
        <v>0</v>
      </c>
      <c r="L724" s="7">
        <v>0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7052650</v>
      </c>
      <c r="AC724" s="8">
        <v>0</v>
      </c>
      <c r="AD724" s="7">
        <v>0</v>
      </c>
      <c r="AE724" s="8">
        <v>0</v>
      </c>
      <c r="AF724" s="7">
        <v>0</v>
      </c>
    </row>
    <row r="725" spans="1:32" ht="31.5" outlineLevel="5">
      <c r="A725" s="14" t="s">
        <v>23</v>
      </c>
      <c r="B725" s="6" t="s">
        <v>379</v>
      </c>
      <c r="C725" s="6" t="s">
        <v>381</v>
      </c>
      <c r="D725" s="6" t="s">
        <v>24</v>
      </c>
      <c r="E725" s="6"/>
      <c r="F725" s="6"/>
      <c r="G725" s="6"/>
      <c r="H725" s="6"/>
      <c r="I725" s="7">
        <v>0</v>
      </c>
      <c r="J725" s="27">
        <v>3115000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7052650</v>
      </c>
      <c r="AC725" s="8">
        <v>0</v>
      </c>
      <c r="AD725" s="7">
        <v>0</v>
      </c>
      <c r="AE725" s="8">
        <v>0</v>
      </c>
      <c r="AF725" s="7">
        <v>0</v>
      </c>
    </row>
    <row r="726" spans="1:32" ht="15.75" hidden="1" outlineLevel="4">
      <c r="A726" s="14" t="s">
        <v>31</v>
      </c>
      <c r="B726" s="6" t="s">
        <v>379</v>
      </c>
      <c r="C726" s="6" t="s">
        <v>381</v>
      </c>
      <c r="D726" s="6" t="s">
        <v>32</v>
      </c>
      <c r="E726" s="6"/>
      <c r="F726" s="6"/>
      <c r="G726" s="6"/>
      <c r="H726" s="6"/>
      <c r="I726" s="7">
        <v>0</v>
      </c>
      <c r="J726" s="27">
        <f>J727</f>
        <v>0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850</v>
      </c>
      <c r="AC726" s="8">
        <v>0</v>
      </c>
      <c r="AD726" s="7">
        <v>0</v>
      </c>
      <c r="AE726" s="8">
        <v>0</v>
      </c>
      <c r="AF726" s="7">
        <v>0</v>
      </c>
    </row>
    <row r="727" spans="1:32" ht="15.75" hidden="1" outlineLevel="5">
      <c r="A727" s="14" t="s">
        <v>33</v>
      </c>
      <c r="B727" s="6" t="s">
        <v>379</v>
      </c>
      <c r="C727" s="6" t="s">
        <v>381</v>
      </c>
      <c r="D727" s="6" t="s">
        <v>34</v>
      </c>
      <c r="E727" s="6"/>
      <c r="F727" s="6"/>
      <c r="G727" s="6"/>
      <c r="H727" s="6"/>
      <c r="I727" s="7">
        <v>0</v>
      </c>
      <c r="J727" s="27"/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850</v>
      </c>
      <c r="AC727" s="8">
        <v>0</v>
      </c>
      <c r="AD727" s="7">
        <v>0</v>
      </c>
      <c r="AE727" s="8">
        <v>0</v>
      </c>
      <c r="AF727" s="7">
        <v>0</v>
      </c>
    </row>
    <row r="728" spans="1:32" ht="16.5" customHeight="1" outlineLevel="3" collapsed="1">
      <c r="A728" s="14" t="s">
        <v>382</v>
      </c>
      <c r="B728" s="6" t="s">
        <v>379</v>
      </c>
      <c r="C728" s="6" t="s">
        <v>383</v>
      </c>
      <c r="D728" s="6"/>
      <c r="E728" s="6"/>
      <c r="F728" s="6"/>
      <c r="G728" s="6"/>
      <c r="H728" s="6"/>
      <c r="I728" s="7">
        <v>0</v>
      </c>
      <c r="J728" s="27">
        <f>J729+J731</f>
        <v>2500000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1000000</v>
      </c>
      <c r="AC728" s="8">
        <v>0</v>
      </c>
      <c r="AD728" s="7">
        <v>0</v>
      </c>
      <c r="AE728" s="8">
        <v>0</v>
      </c>
      <c r="AF728" s="7">
        <v>0</v>
      </c>
    </row>
    <row r="729" spans="1:32" ht="15.75" outlineLevel="4">
      <c r="A729" s="14" t="s">
        <v>21</v>
      </c>
      <c r="B729" s="6" t="s">
        <v>379</v>
      </c>
      <c r="C729" s="6" t="s">
        <v>383</v>
      </c>
      <c r="D729" s="6" t="s">
        <v>22</v>
      </c>
      <c r="E729" s="6"/>
      <c r="F729" s="6"/>
      <c r="G729" s="6"/>
      <c r="H729" s="6"/>
      <c r="I729" s="7">
        <v>0</v>
      </c>
      <c r="J729" s="27">
        <f>J730</f>
        <v>2500000</v>
      </c>
      <c r="K729" s="7">
        <v>0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990000</v>
      </c>
      <c r="AC729" s="8">
        <v>0</v>
      </c>
      <c r="AD729" s="7">
        <v>0</v>
      </c>
      <c r="AE729" s="8">
        <v>0</v>
      </c>
      <c r="AF729" s="7">
        <v>0</v>
      </c>
    </row>
    <row r="730" spans="1:32" ht="31.5" outlineLevel="5">
      <c r="A730" s="14" t="s">
        <v>23</v>
      </c>
      <c r="B730" s="6" t="s">
        <v>379</v>
      </c>
      <c r="C730" s="6" t="s">
        <v>383</v>
      </c>
      <c r="D730" s="6" t="s">
        <v>24</v>
      </c>
      <c r="E730" s="6"/>
      <c r="F730" s="6"/>
      <c r="G730" s="6"/>
      <c r="H730" s="6"/>
      <c r="I730" s="7">
        <v>0</v>
      </c>
      <c r="J730" s="27">
        <v>2500000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990000</v>
      </c>
      <c r="AC730" s="8">
        <v>0</v>
      </c>
      <c r="AD730" s="7">
        <v>0</v>
      </c>
      <c r="AE730" s="8">
        <v>0</v>
      </c>
      <c r="AF730" s="7">
        <v>0</v>
      </c>
    </row>
    <row r="731" spans="1:32" ht="15.75" hidden="1" outlineLevel="4">
      <c r="A731" s="14" t="s">
        <v>31</v>
      </c>
      <c r="B731" s="6" t="s">
        <v>379</v>
      </c>
      <c r="C731" s="6" t="s">
        <v>383</v>
      </c>
      <c r="D731" s="6" t="s">
        <v>32</v>
      </c>
      <c r="E731" s="6"/>
      <c r="F731" s="6"/>
      <c r="G731" s="6"/>
      <c r="H731" s="6"/>
      <c r="I731" s="7">
        <v>0</v>
      </c>
      <c r="J731" s="27">
        <f>J732</f>
        <v>0</v>
      </c>
      <c r="K731" s="7">
        <v>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10000</v>
      </c>
      <c r="AC731" s="8">
        <v>0</v>
      </c>
      <c r="AD731" s="7">
        <v>0</v>
      </c>
      <c r="AE731" s="8">
        <v>0</v>
      </c>
      <c r="AF731" s="7">
        <v>0</v>
      </c>
    </row>
    <row r="732" spans="1:32" ht="15.75" hidden="1" outlineLevel="5">
      <c r="A732" s="14" t="s">
        <v>33</v>
      </c>
      <c r="B732" s="6" t="s">
        <v>379</v>
      </c>
      <c r="C732" s="6" t="s">
        <v>383</v>
      </c>
      <c r="D732" s="6" t="s">
        <v>34</v>
      </c>
      <c r="E732" s="6"/>
      <c r="F732" s="6"/>
      <c r="G732" s="6"/>
      <c r="H732" s="6"/>
      <c r="I732" s="7">
        <v>0</v>
      </c>
      <c r="J732" s="27"/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10000</v>
      </c>
      <c r="AC732" s="8">
        <v>0</v>
      </c>
      <c r="AD732" s="7">
        <v>0</v>
      </c>
      <c r="AE732" s="8">
        <v>0</v>
      </c>
      <c r="AF732" s="7">
        <v>0</v>
      </c>
    </row>
    <row r="733" spans="1:32" ht="15.75" outlineLevel="1" collapsed="1">
      <c r="A733" s="13" t="s">
        <v>384</v>
      </c>
      <c r="B733" s="16" t="s">
        <v>385</v>
      </c>
      <c r="C733" s="6"/>
      <c r="D733" s="6"/>
      <c r="E733" s="6"/>
      <c r="F733" s="6"/>
      <c r="G733" s="6"/>
      <c r="H733" s="6"/>
      <c r="I733" s="7">
        <v>0</v>
      </c>
      <c r="J733" s="27">
        <f>J734+J741</f>
        <v>3006000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7">
        <v>6783380</v>
      </c>
      <c r="AC733" s="8">
        <v>0</v>
      </c>
      <c r="AD733" s="7">
        <v>0</v>
      </c>
      <c r="AE733" s="8">
        <v>0</v>
      </c>
      <c r="AF733" s="7">
        <v>0</v>
      </c>
    </row>
    <row r="734" spans="1:32" ht="31.5" outlineLevel="2">
      <c r="A734" s="14" t="s">
        <v>212</v>
      </c>
      <c r="B734" s="6" t="s">
        <v>385</v>
      </c>
      <c r="C734" s="6" t="s">
        <v>213</v>
      </c>
      <c r="D734" s="6"/>
      <c r="E734" s="6"/>
      <c r="F734" s="6"/>
      <c r="G734" s="6"/>
      <c r="H734" s="6"/>
      <c r="I734" s="7">
        <v>0</v>
      </c>
      <c r="J734" s="27">
        <f>J735+J738</f>
        <v>2956000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5743380</v>
      </c>
      <c r="AC734" s="8">
        <v>0</v>
      </c>
      <c r="AD734" s="7">
        <v>0</v>
      </c>
      <c r="AE734" s="8">
        <v>0</v>
      </c>
      <c r="AF734" s="7">
        <v>0</v>
      </c>
    </row>
    <row r="735" spans="1:32" ht="15.75" outlineLevel="3">
      <c r="A735" s="14" t="s">
        <v>214</v>
      </c>
      <c r="B735" s="6" t="s">
        <v>385</v>
      </c>
      <c r="C735" s="6" t="s">
        <v>215</v>
      </c>
      <c r="D735" s="6"/>
      <c r="E735" s="6"/>
      <c r="F735" s="6"/>
      <c r="G735" s="6"/>
      <c r="H735" s="6"/>
      <c r="I735" s="7">
        <v>0</v>
      </c>
      <c r="J735" s="27">
        <f>J736</f>
        <v>2930000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5717380</v>
      </c>
      <c r="AC735" s="8">
        <v>0</v>
      </c>
      <c r="AD735" s="7">
        <v>0</v>
      </c>
      <c r="AE735" s="8">
        <v>0</v>
      </c>
      <c r="AF735" s="7">
        <v>0</v>
      </c>
    </row>
    <row r="736" spans="1:32" ht="15.75" outlineLevel="4">
      <c r="A736" s="14" t="s">
        <v>21</v>
      </c>
      <c r="B736" s="6" t="s">
        <v>385</v>
      </c>
      <c r="C736" s="6" t="s">
        <v>215</v>
      </c>
      <c r="D736" s="6" t="s">
        <v>22</v>
      </c>
      <c r="E736" s="6"/>
      <c r="F736" s="6"/>
      <c r="G736" s="6"/>
      <c r="H736" s="6"/>
      <c r="I736" s="7">
        <v>0</v>
      </c>
      <c r="J736" s="27">
        <f>J737</f>
        <v>2930000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5717380</v>
      </c>
      <c r="AC736" s="8">
        <v>0</v>
      </c>
      <c r="AD736" s="7">
        <v>0</v>
      </c>
      <c r="AE736" s="8">
        <v>0</v>
      </c>
      <c r="AF736" s="7">
        <v>0</v>
      </c>
    </row>
    <row r="737" spans="1:32" ht="31.5" outlineLevel="5">
      <c r="A737" s="14" t="s">
        <v>23</v>
      </c>
      <c r="B737" s="6" t="s">
        <v>385</v>
      </c>
      <c r="C737" s="6" t="s">
        <v>215</v>
      </c>
      <c r="D737" s="6" t="s">
        <v>24</v>
      </c>
      <c r="E737" s="6"/>
      <c r="F737" s="6"/>
      <c r="G737" s="6"/>
      <c r="H737" s="6"/>
      <c r="I737" s="7">
        <v>0</v>
      </c>
      <c r="J737" s="27">
        <v>2930000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0</v>
      </c>
      <c r="T737" s="7">
        <v>0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7">
        <v>0</v>
      </c>
      <c r="AA737" s="7">
        <v>0</v>
      </c>
      <c r="AB737" s="7">
        <v>5717380</v>
      </c>
      <c r="AC737" s="8">
        <v>0</v>
      </c>
      <c r="AD737" s="7">
        <v>0</v>
      </c>
      <c r="AE737" s="8">
        <v>0</v>
      </c>
      <c r="AF737" s="7">
        <v>0</v>
      </c>
    </row>
    <row r="738" spans="1:32" ht="31.5" outlineLevel="3">
      <c r="A738" s="14" t="s">
        <v>386</v>
      </c>
      <c r="B738" s="6" t="s">
        <v>385</v>
      </c>
      <c r="C738" s="6" t="s">
        <v>387</v>
      </c>
      <c r="D738" s="6"/>
      <c r="E738" s="6"/>
      <c r="F738" s="6"/>
      <c r="G738" s="6"/>
      <c r="H738" s="6"/>
      <c r="I738" s="7">
        <v>0</v>
      </c>
      <c r="J738" s="27">
        <f>J739</f>
        <v>26000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 s="7">
        <v>26000</v>
      </c>
      <c r="AC738" s="8">
        <v>0</v>
      </c>
      <c r="AD738" s="7">
        <v>0</v>
      </c>
      <c r="AE738" s="8">
        <v>0</v>
      </c>
      <c r="AF738" s="7">
        <v>0</v>
      </c>
    </row>
    <row r="739" spans="1:32" ht="15.75" outlineLevel="4">
      <c r="A739" s="14" t="s">
        <v>21</v>
      </c>
      <c r="B739" s="6" t="s">
        <v>385</v>
      </c>
      <c r="C739" s="6" t="s">
        <v>387</v>
      </c>
      <c r="D739" s="6" t="s">
        <v>22</v>
      </c>
      <c r="E739" s="6"/>
      <c r="F739" s="6"/>
      <c r="G739" s="6"/>
      <c r="H739" s="6"/>
      <c r="I739" s="7">
        <v>0</v>
      </c>
      <c r="J739" s="27">
        <f>J740</f>
        <v>26000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26000</v>
      </c>
      <c r="AC739" s="8">
        <v>0</v>
      </c>
      <c r="AD739" s="7">
        <v>0</v>
      </c>
      <c r="AE739" s="8">
        <v>0</v>
      </c>
      <c r="AF739" s="7">
        <v>0</v>
      </c>
    </row>
    <row r="740" spans="1:32" ht="31.5" outlineLevel="5">
      <c r="A740" s="14" t="s">
        <v>23</v>
      </c>
      <c r="B740" s="6" t="s">
        <v>385</v>
      </c>
      <c r="C740" s="6" t="s">
        <v>387</v>
      </c>
      <c r="D740" s="6" t="s">
        <v>24</v>
      </c>
      <c r="E740" s="6"/>
      <c r="F740" s="6"/>
      <c r="G740" s="6"/>
      <c r="H740" s="6"/>
      <c r="I740" s="7">
        <v>0</v>
      </c>
      <c r="J740" s="27">
        <v>26000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26000</v>
      </c>
      <c r="AC740" s="8">
        <v>0</v>
      </c>
      <c r="AD740" s="7">
        <v>0</v>
      </c>
      <c r="AE740" s="8">
        <v>0</v>
      </c>
      <c r="AF740" s="7">
        <v>0</v>
      </c>
    </row>
    <row r="741" spans="1:32" ht="15.75" outlineLevel="2">
      <c r="A741" s="14" t="s">
        <v>388</v>
      </c>
      <c r="B741" s="6" t="s">
        <v>385</v>
      </c>
      <c r="C741" s="6" t="s">
        <v>389</v>
      </c>
      <c r="D741" s="6"/>
      <c r="E741" s="6"/>
      <c r="F741" s="6"/>
      <c r="G741" s="6"/>
      <c r="H741" s="6"/>
      <c r="I741" s="7">
        <v>0</v>
      </c>
      <c r="J741" s="27">
        <f>J742</f>
        <v>50000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1040000</v>
      </c>
      <c r="AC741" s="8">
        <v>0</v>
      </c>
      <c r="AD741" s="7">
        <v>0</v>
      </c>
      <c r="AE741" s="8">
        <v>0</v>
      </c>
      <c r="AF741" s="7">
        <v>0</v>
      </c>
    </row>
    <row r="742" spans="1:32" ht="15.75" outlineLevel="3">
      <c r="A742" s="14" t="s">
        <v>390</v>
      </c>
      <c r="B742" s="6" t="s">
        <v>385</v>
      </c>
      <c r="C742" s="6" t="s">
        <v>389</v>
      </c>
      <c r="D742" s="6"/>
      <c r="E742" s="6"/>
      <c r="F742" s="6"/>
      <c r="G742" s="6"/>
      <c r="H742" s="6"/>
      <c r="I742" s="7">
        <v>0</v>
      </c>
      <c r="J742" s="27">
        <f>J743</f>
        <v>50000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1040000</v>
      </c>
      <c r="AC742" s="8">
        <v>0</v>
      </c>
      <c r="AD742" s="7">
        <v>0</v>
      </c>
      <c r="AE742" s="8">
        <v>0</v>
      </c>
      <c r="AF742" s="7">
        <v>0</v>
      </c>
    </row>
    <row r="743" spans="1:32" ht="15.75" outlineLevel="4">
      <c r="A743" s="14" t="s">
        <v>21</v>
      </c>
      <c r="B743" s="6" t="s">
        <v>385</v>
      </c>
      <c r="C743" s="6" t="s">
        <v>389</v>
      </c>
      <c r="D743" s="6" t="s">
        <v>22</v>
      </c>
      <c r="E743" s="6"/>
      <c r="F743" s="6"/>
      <c r="G743" s="6"/>
      <c r="H743" s="6"/>
      <c r="I743" s="7">
        <v>0</v>
      </c>
      <c r="J743" s="27">
        <f>J744</f>
        <v>50000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1040000</v>
      </c>
      <c r="AC743" s="8">
        <v>0</v>
      </c>
      <c r="AD743" s="7">
        <v>0</v>
      </c>
      <c r="AE743" s="8">
        <v>0</v>
      </c>
      <c r="AF743" s="7">
        <v>0</v>
      </c>
    </row>
    <row r="744" spans="1:32" ht="31.5" outlineLevel="5">
      <c r="A744" s="14" t="s">
        <v>23</v>
      </c>
      <c r="B744" s="6" t="s">
        <v>385</v>
      </c>
      <c r="C744" s="6" t="s">
        <v>389</v>
      </c>
      <c r="D744" s="6" t="s">
        <v>24</v>
      </c>
      <c r="E744" s="6"/>
      <c r="F744" s="6"/>
      <c r="G744" s="6"/>
      <c r="H744" s="6"/>
      <c r="I744" s="7">
        <v>0</v>
      </c>
      <c r="J744" s="27">
        <v>50000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1040000</v>
      </c>
      <c r="AC744" s="8">
        <v>0</v>
      </c>
      <c r="AD744" s="7">
        <v>0</v>
      </c>
      <c r="AE744" s="8">
        <v>0</v>
      </c>
      <c r="AF744" s="7">
        <v>0</v>
      </c>
    </row>
    <row r="745" spans="1:32" ht="15.75">
      <c r="A745" s="13" t="s">
        <v>391</v>
      </c>
      <c r="B745" s="16" t="s">
        <v>392</v>
      </c>
      <c r="C745" s="6"/>
      <c r="D745" s="6"/>
      <c r="E745" s="6"/>
      <c r="F745" s="6"/>
      <c r="G745" s="6"/>
      <c r="H745" s="6"/>
      <c r="I745" s="7">
        <v>0</v>
      </c>
      <c r="J745" s="27">
        <f>J746</f>
        <v>2300000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2000000</v>
      </c>
      <c r="AC745" s="8">
        <v>0</v>
      </c>
      <c r="AD745" s="7">
        <v>0</v>
      </c>
      <c r="AE745" s="8">
        <v>0</v>
      </c>
      <c r="AF745" s="7">
        <v>0</v>
      </c>
    </row>
    <row r="746" spans="1:32" ht="15.75" outlineLevel="1">
      <c r="A746" s="13" t="s">
        <v>393</v>
      </c>
      <c r="B746" s="16" t="s">
        <v>394</v>
      </c>
      <c r="C746" s="6"/>
      <c r="D746" s="6"/>
      <c r="E746" s="6"/>
      <c r="F746" s="6"/>
      <c r="G746" s="6"/>
      <c r="H746" s="6"/>
      <c r="I746" s="7">
        <v>0</v>
      </c>
      <c r="J746" s="27">
        <f>J747</f>
        <v>2300000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2000000</v>
      </c>
      <c r="AC746" s="8">
        <v>0</v>
      </c>
      <c r="AD746" s="7">
        <v>0</v>
      </c>
      <c r="AE746" s="8">
        <v>0</v>
      </c>
      <c r="AF746" s="7">
        <v>0</v>
      </c>
    </row>
    <row r="747" spans="1:32" ht="33.75" customHeight="1" outlineLevel="3">
      <c r="A747" s="14" t="s">
        <v>396</v>
      </c>
      <c r="B747" s="6" t="s">
        <v>394</v>
      </c>
      <c r="C747" s="6" t="s">
        <v>395</v>
      </c>
      <c r="D747" s="6"/>
      <c r="E747" s="6"/>
      <c r="F747" s="6"/>
      <c r="G747" s="6"/>
      <c r="H747" s="6"/>
      <c r="I747" s="7">
        <v>0</v>
      </c>
      <c r="J747" s="27">
        <f>J748</f>
        <v>2300000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>
        <v>0</v>
      </c>
      <c r="S747" s="7">
        <v>0</v>
      </c>
      <c r="T747" s="7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2000000</v>
      </c>
      <c r="AC747" s="8">
        <v>0</v>
      </c>
      <c r="AD747" s="7">
        <v>0</v>
      </c>
      <c r="AE747" s="8">
        <v>0</v>
      </c>
      <c r="AF747" s="7">
        <v>0</v>
      </c>
    </row>
    <row r="748" spans="1:32" ht="31.5" customHeight="1" outlineLevel="4">
      <c r="A748" s="14" t="s">
        <v>195</v>
      </c>
      <c r="B748" s="6" t="s">
        <v>394</v>
      </c>
      <c r="C748" s="6" t="s">
        <v>395</v>
      </c>
      <c r="D748" s="6" t="s">
        <v>196</v>
      </c>
      <c r="E748" s="6"/>
      <c r="F748" s="6"/>
      <c r="G748" s="6"/>
      <c r="H748" s="6"/>
      <c r="I748" s="7">
        <v>0</v>
      </c>
      <c r="J748" s="27">
        <f>J749</f>
        <v>2300000</v>
      </c>
      <c r="K748" s="7">
        <v>0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2000000</v>
      </c>
      <c r="AC748" s="8">
        <v>0</v>
      </c>
      <c r="AD748" s="7">
        <v>0</v>
      </c>
      <c r="AE748" s="8">
        <v>0</v>
      </c>
      <c r="AF748" s="7">
        <v>0</v>
      </c>
    </row>
    <row r="749" spans="1:32" ht="15.75" outlineLevel="5">
      <c r="A749" s="14" t="s">
        <v>397</v>
      </c>
      <c r="B749" s="6" t="s">
        <v>394</v>
      </c>
      <c r="C749" s="6" t="s">
        <v>395</v>
      </c>
      <c r="D749" s="6" t="s">
        <v>398</v>
      </c>
      <c r="E749" s="6"/>
      <c r="F749" s="6"/>
      <c r="G749" s="6"/>
      <c r="H749" s="6"/>
      <c r="I749" s="7">
        <v>0</v>
      </c>
      <c r="J749" s="27">
        <v>2300000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2000000</v>
      </c>
      <c r="AC749" s="8">
        <v>0</v>
      </c>
      <c r="AD749" s="7">
        <v>0</v>
      </c>
      <c r="AE749" s="8">
        <v>0</v>
      </c>
      <c r="AF749" s="7">
        <v>0</v>
      </c>
    </row>
    <row r="750" spans="1:32" ht="18" customHeight="1">
      <c r="A750" s="13" t="s">
        <v>399</v>
      </c>
      <c r="B750" s="16" t="s">
        <v>400</v>
      </c>
      <c r="C750" s="6"/>
      <c r="D750" s="6"/>
      <c r="E750" s="6"/>
      <c r="F750" s="6"/>
      <c r="G750" s="6"/>
      <c r="H750" s="6"/>
      <c r="I750" s="7">
        <v>0</v>
      </c>
      <c r="J750" s="27">
        <f>J751</f>
        <v>1083000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 s="7">
        <v>385077.14</v>
      </c>
      <c r="AC750" s="8">
        <v>0</v>
      </c>
      <c r="AD750" s="7">
        <v>0</v>
      </c>
      <c r="AE750" s="8">
        <v>0</v>
      </c>
      <c r="AF750" s="7">
        <v>0</v>
      </c>
    </row>
    <row r="751" spans="1:32" ht="15.75" outlineLevel="1">
      <c r="A751" s="13" t="s">
        <v>401</v>
      </c>
      <c r="B751" s="16" t="s">
        <v>402</v>
      </c>
      <c r="C751" s="6"/>
      <c r="D751" s="6"/>
      <c r="E751" s="6"/>
      <c r="F751" s="6"/>
      <c r="G751" s="6"/>
      <c r="H751" s="6"/>
      <c r="I751" s="7">
        <v>0</v>
      </c>
      <c r="J751" s="27">
        <f>J752</f>
        <v>1083000</v>
      </c>
      <c r="K751" s="7">
        <v>0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7">
        <v>0</v>
      </c>
      <c r="U751" s="7">
        <v>0</v>
      </c>
      <c r="V751" s="7">
        <v>0</v>
      </c>
      <c r="W751" s="7">
        <v>0</v>
      </c>
      <c r="X751" s="7">
        <v>0</v>
      </c>
      <c r="Y751" s="7">
        <v>0</v>
      </c>
      <c r="Z751" s="7">
        <v>0</v>
      </c>
      <c r="AA751" s="7">
        <v>0</v>
      </c>
      <c r="AB751" s="7">
        <v>385077.14</v>
      </c>
      <c r="AC751" s="8">
        <v>0</v>
      </c>
      <c r="AD751" s="7">
        <v>0</v>
      </c>
      <c r="AE751" s="8">
        <v>0</v>
      </c>
      <c r="AF751" s="7">
        <v>0</v>
      </c>
    </row>
    <row r="752" spans="1:32" ht="15.75" outlineLevel="3">
      <c r="A752" s="14" t="s">
        <v>403</v>
      </c>
      <c r="B752" s="6" t="s">
        <v>402</v>
      </c>
      <c r="C752" s="6" t="s">
        <v>404</v>
      </c>
      <c r="D752" s="6"/>
      <c r="E752" s="6"/>
      <c r="F752" s="6"/>
      <c r="G752" s="6"/>
      <c r="H752" s="6"/>
      <c r="I752" s="7">
        <v>0</v>
      </c>
      <c r="J752" s="27">
        <f>J753</f>
        <v>1083000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385077.14</v>
      </c>
      <c r="AC752" s="8">
        <v>0</v>
      </c>
      <c r="AD752" s="7">
        <v>0</v>
      </c>
      <c r="AE752" s="8">
        <v>0</v>
      </c>
      <c r="AF752" s="7">
        <v>0</v>
      </c>
    </row>
    <row r="753" spans="1:32" ht="18.75" customHeight="1" outlineLevel="4">
      <c r="A753" s="14" t="s">
        <v>405</v>
      </c>
      <c r="B753" s="6" t="s">
        <v>402</v>
      </c>
      <c r="C753" s="6" t="s">
        <v>404</v>
      </c>
      <c r="D753" s="6" t="s">
        <v>406</v>
      </c>
      <c r="E753" s="6"/>
      <c r="F753" s="6"/>
      <c r="G753" s="6"/>
      <c r="H753" s="6"/>
      <c r="I753" s="7">
        <v>0</v>
      </c>
      <c r="J753" s="27">
        <f>J754</f>
        <v>1083000</v>
      </c>
      <c r="K753" s="7">
        <v>0</v>
      </c>
      <c r="L753" s="7">
        <v>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385077.14</v>
      </c>
      <c r="AC753" s="8">
        <v>0</v>
      </c>
      <c r="AD753" s="7">
        <v>0</v>
      </c>
      <c r="AE753" s="8">
        <v>0</v>
      </c>
      <c r="AF753" s="7">
        <v>0</v>
      </c>
    </row>
    <row r="754" spans="1:32" ht="15.75" outlineLevel="5">
      <c r="A754" s="14" t="s">
        <v>407</v>
      </c>
      <c r="B754" s="6" t="s">
        <v>402</v>
      </c>
      <c r="C754" s="6" t="s">
        <v>404</v>
      </c>
      <c r="D754" s="6" t="s">
        <v>408</v>
      </c>
      <c r="E754" s="6"/>
      <c r="F754" s="6"/>
      <c r="G754" s="6"/>
      <c r="H754" s="6"/>
      <c r="I754" s="7">
        <v>0</v>
      </c>
      <c r="J754" s="27">
        <v>1083000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385077.14</v>
      </c>
      <c r="AC754" s="8">
        <v>0</v>
      </c>
      <c r="AD754" s="7">
        <v>0</v>
      </c>
      <c r="AE754" s="8">
        <v>0</v>
      </c>
      <c r="AF754" s="7">
        <v>0</v>
      </c>
    </row>
    <row r="755" spans="1:32" ht="47.25">
      <c r="A755" s="13" t="s">
        <v>409</v>
      </c>
      <c r="B755" s="16" t="s">
        <v>410</v>
      </c>
      <c r="C755" s="6"/>
      <c r="D755" s="6"/>
      <c r="E755" s="6"/>
      <c r="F755" s="6"/>
      <c r="G755" s="6"/>
      <c r="H755" s="6"/>
      <c r="I755" s="7">
        <v>0</v>
      </c>
      <c r="J755" s="27">
        <f>J756</f>
        <v>29697142</v>
      </c>
      <c r="K755" s="7">
        <v>0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 s="7">
        <v>34392496</v>
      </c>
      <c r="AC755" s="8">
        <v>0</v>
      </c>
      <c r="AD755" s="7">
        <v>0</v>
      </c>
      <c r="AE755" s="8">
        <v>0</v>
      </c>
      <c r="AF755" s="7">
        <v>0</v>
      </c>
    </row>
    <row r="756" spans="1:32" ht="31.5" outlineLevel="1">
      <c r="A756" s="13" t="s">
        <v>411</v>
      </c>
      <c r="B756" s="16" t="s">
        <v>412</v>
      </c>
      <c r="C756" s="6"/>
      <c r="D756" s="6"/>
      <c r="E756" s="6"/>
      <c r="F756" s="6"/>
      <c r="G756" s="6"/>
      <c r="H756" s="6"/>
      <c r="I756" s="7">
        <v>0</v>
      </c>
      <c r="J756" s="27">
        <f>J757+J760</f>
        <v>29697142</v>
      </c>
      <c r="K756" s="7">
        <v>0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 s="7">
        <v>34392496</v>
      </c>
      <c r="AC756" s="8">
        <v>0</v>
      </c>
      <c r="AD756" s="7">
        <v>0</v>
      </c>
      <c r="AE756" s="8">
        <v>0</v>
      </c>
      <c r="AF756" s="7">
        <v>0</v>
      </c>
    </row>
    <row r="757" spans="1:32" ht="47.25" outlineLevel="3">
      <c r="A757" s="14" t="s">
        <v>413</v>
      </c>
      <c r="B757" s="6" t="s">
        <v>412</v>
      </c>
      <c r="C757" s="6" t="s">
        <v>414</v>
      </c>
      <c r="D757" s="6" t="s">
        <v>2</v>
      </c>
      <c r="E757" s="6"/>
      <c r="F757" s="6"/>
      <c r="G757" s="6"/>
      <c r="H757" s="6"/>
      <c r="I757" s="7">
        <v>0</v>
      </c>
      <c r="J757" s="27">
        <f>J758</f>
        <v>29697142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 s="7">
        <v>34392496</v>
      </c>
      <c r="AC757" s="8">
        <v>0</v>
      </c>
      <c r="AD757" s="7">
        <v>0</v>
      </c>
      <c r="AE757" s="8">
        <v>0</v>
      </c>
      <c r="AF757" s="7">
        <v>0</v>
      </c>
    </row>
    <row r="758" spans="1:32" ht="15.75" outlineLevel="4">
      <c r="A758" s="14" t="s">
        <v>76</v>
      </c>
      <c r="B758" s="6" t="s">
        <v>412</v>
      </c>
      <c r="C758" s="6" t="s">
        <v>414</v>
      </c>
      <c r="D758" s="6" t="s">
        <v>77</v>
      </c>
      <c r="E758" s="6"/>
      <c r="F758" s="6"/>
      <c r="G758" s="6"/>
      <c r="H758" s="6"/>
      <c r="I758" s="7">
        <v>0</v>
      </c>
      <c r="J758" s="27">
        <f>J759</f>
        <v>29697142</v>
      </c>
      <c r="K758" s="7">
        <v>0</v>
      </c>
      <c r="L758" s="7">
        <v>0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7">
        <v>0</v>
      </c>
      <c r="S758" s="7">
        <v>0</v>
      </c>
      <c r="T758" s="7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34392496</v>
      </c>
      <c r="AC758" s="8">
        <v>0</v>
      </c>
      <c r="AD758" s="7">
        <v>0</v>
      </c>
      <c r="AE758" s="8">
        <v>0</v>
      </c>
      <c r="AF758" s="7">
        <v>0</v>
      </c>
    </row>
    <row r="759" spans="1:32" ht="15.75" outlineLevel="4">
      <c r="A759" s="14" t="s">
        <v>415</v>
      </c>
      <c r="B759" s="6" t="s">
        <v>412</v>
      </c>
      <c r="C759" s="6" t="s">
        <v>414</v>
      </c>
      <c r="D759" s="6" t="s">
        <v>416</v>
      </c>
      <c r="E759" s="6"/>
      <c r="F759" s="6"/>
      <c r="G759" s="6"/>
      <c r="H759" s="6"/>
      <c r="I759" s="7">
        <v>0</v>
      </c>
      <c r="J759" s="27">
        <v>29697142</v>
      </c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8"/>
      <c r="AD759" s="7"/>
      <c r="AE759" s="8"/>
      <c r="AF759" s="7"/>
    </row>
    <row r="760" spans="1:32" ht="31.5" hidden="1" outlineLevel="4">
      <c r="A760" s="19" t="s">
        <v>424</v>
      </c>
      <c r="B760" s="22" t="s">
        <v>425</v>
      </c>
      <c r="C760" s="24">
        <v>6000500</v>
      </c>
      <c r="D760" s="22" t="s">
        <v>2</v>
      </c>
      <c r="E760" s="23"/>
      <c r="F760" s="20"/>
      <c r="G760" s="20"/>
      <c r="H760" s="20"/>
      <c r="I760" s="21"/>
      <c r="J760" s="28">
        <f>J761</f>
        <v>0</v>
      </c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8"/>
      <c r="AD760" s="7"/>
      <c r="AE760" s="8"/>
      <c r="AF760" s="7"/>
    </row>
    <row r="761" spans="1:32" ht="15.75" hidden="1" outlineLevel="4">
      <c r="A761" s="19" t="s">
        <v>426</v>
      </c>
      <c r="B761" s="22" t="s">
        <v>425</v>
      </c>
      <c r="C761" s="24">
        <v>6000500</v>
      </c>
      <c r="D761" s="24">
        <v>500</v>
      </c>
      <c r="E761" s="23">
        <v>500</v>
      </c>
      <c r="F761" s="20"/>
      <c r="G761" s="20"/>
      <c r="H761" s="20"/>
      <c r="I761" s="21"/>
      <c r="J761" s="28">
        <f>J762</f>
        <v>0</v>
      </c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8"/>
      <c r="AD761" s="7"/>
      <c r="AE761" s="8"/>
      <c r="AF761" s="7"/>
    </row>
    <row r="762" spans="1:32" ht="15.75" hidden="1" outlineLevel="5">
      <c r="A762" s="19" t="s">
        <v>427</v>
      </c>
      <c r="B762" s="22" t="s">
        <v>425</v>
      </c>
      <c r="C762" s="24">
        <v>6000500</v>
      </c>
      <c r="D762" s="24">
        <v>510</v>
      </c>
      <c r="E762" s="23">
        <v>510</v>
      </c>
      <c r="F762" s="20"/>
      <c r="G762" s="20"/>
      <c r="H762" s="20"/>
      <c r="I762" s="21">
        <v>0</v>
      </c>
      <c r="J762" s="28"/>
      <c r="K762" s="7">
        <v>0</v>
      </c>
      <c r="L762" s="7">
        <v>0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34392496</v>
      </c>
      <c r="AC762" s="8">
        <v>0</v>
      </c>
      <c r="AD762" s="7">
        <v>0</v>
      </c>
      <c r="AE762" s="8">
        <v>0</v>
      </c>
      <c r="AF762" s="7">
        <v>0</v>
      </c>
    </row>
    <row r="763" spans="1:32" collapsed="1">
      <c r="A763" s="45" t="s">
        <v>417</v>
      </c>
      <c r="B763" s="46"/>
      <c r="C763" s="46"/>
      <c r="D763" s="46"/>
      <c r="E763" s="46"/>
      <c r="F763" s="46"/>
      <c r="G763" s="46"/>
      <c r="H763" s="47"/>
      <c r="I763" s="9">
        <v>0</v>
      </c>
      <c r="J763" s="27">
        <f>J12+J98+J104+J124+J157+J184+J197+J435+J591+J718+J745+J750+J755</f>
        <v>1111881207</v>
      </c>
      <c r="K763" s="9">
        <v>0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9">
        <v>0</v>
      </c>
      <c r="AA763" s="9">
        <v>0</v>
      </c>
      <c r="AB763" s="9">
        <v>1021733768.04</v>
      </c>
      <c r="AC763" s="10">
        <v>0</v>
      </c>
      <c r="AD763" s="9">
        <v>0</v>
      </c>
      <c r="AE763" s="10">
        <v>0</v>
      </c>
      <c r="AF763" s="9">
        <v>0</v>
      </c>
    </row>
    <row r="764" spans="1:32">
      <c r="A764" s="1"/>
      <c r="B764" s="1"/>
      <c r="C764" s="1"/>
      <c r="D764" s="1"/>
      <c r="E764" s="1"/>
      <c r="F764" s="1"/>
      <c r="G764" s="1"/>
      <c r="H764" s="1"/>
      <c r="I764" s="1"/>
      <c r="J764" s="2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 t="s">
        <v>0</v>
      </c>
      <c r="AA764" s="1"/>
      <c r="AB764" s="1"/>
      <c r="AC764" s="1"/>
      <c r="AD764" s="1"/>
      <c r="AE764" s="1"/>
      <c r="AF764" s="1"/>
    </row>
    <row r="765" spans="1:3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11"/>
      <c r="AA765" s="11"/>
      <c r="AB765" s="11"/>
      <c r="AC765" s="11"/>
      <c r="AD765" s="11"/>
      <c r="AE765" s="11"/>
      <c r="AF765" s="11"/>
    </row>
  </sheetData>
  <mergeCells count="36">
    <mergeCell ref="A763:H763"/>
    <mergeCell ref="U9:U10"/>
    <mergeCell ref="V9:V10"/>
    <mergeCell ref="W9:W10"/>
    <mergeCell ref="X9:X10"/>
    <mergeCell ref="O9:O10"/>
    <mergeCell ref="P9:P10"/>
    <mergeCell ref="Q9:Q10"/>
    <mergeCell ref="R9:R10"/>
    <mergeCell ref="S9:S10"/>
    <mergeCell ref="T9:T10"/>
    <mergeCell ref="I9:I10"/>
    <mergeCell ref="B9:B10"/>
    <mergeCell ref="H9:H10"/>
    <mergeCell ref="A9:A10"/>
    <mergeCell ref="AF9:AF10"/>
    <mergeCell ref="Y9:Y10"/>
    <mergeCell ref="AA9:AA10"/>
    <mergeCell ref="C9:C10"/>
    <mergeCell ref="D9:D10"/>
    <mergeCell ref="A765:Y765"/>
    <mergeCell ref="AE9:AE10"/>
    <mergeCell ref="B1:J4"/>
    <mergeCell ref="AB9:AB10"/>
    <mergeCell ref="AC9:AC10"/>
    <mergeCell ref="AD9:AD10"/>
    <mergeCell ref="J9:J10"/>
    <mergeCell ref="K9:K10"/>
    <mergeCell ref="L9:L10"/>
    <mergeCell ref="M9:M10"/>
    <mergeCell ref="N9:N10"/>
    <mergeCell ref="E9:E10"/>
    <mergeCell ref="F9:F10"/>
    <mergeCell ref="G9:G10"/>
    <mergeCell ref="A5:AD5"/>
    <mergeCell ref="A6:AD6"/>
  </mergeCells>
  <pageMargins left="0.59055118110236227" right="0.39370078740157483" top="0.19685039370078741" bottom="0.19685039370078741" header="0.39370078740157483" footer="0.39370078740157483"/>
  <pageSetup paperSize="9" scale="75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Людиново</cp:lastModifiedBy>
  <cp:lastPrinted>2014-12-08T07:11:41Z</cp:lastPrinted>
  <dcterms:created xsi:type="dcterms:W3CDTF">2014-09-10T13:12:49Z</dcterms:created>
  <dcterms:modified xsi:type="dcterms:W3CDTF">2014-12-08T07:12:21Z</dcterms:modified>
</cp:coreProperties>
</file>