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без учета счетов бюджета" sheetId="1" r:id="rId1"/>
  </sheets>
  <definedNames>
    <definedName name="_xlnm.Print_Titles" localSheetId="0">'без учета счетов бюджета'!$8:$9</definedName>
  </definedNames>
  <calcPr calcId="124519"/>
</workbook>
</file>

<file path=xl/calcChain.xml><?xml version="1.0" encoding="utf-8"?>
<calcChain xmlns="http://schemas.openxmlformats.org/spreadsheetml/2006/main">
  <c r="D486" i="1"/>
  <c r="D485" s="1"/>
  <c r="D483" l="1"/>
  <c r="D482"/>
  <c r="D54"/>
  <c r="D53"/>
  <c r="D494"/>
  <c r="D214"/>
  <c r="D213"/>
  <c r="D211"/>
  <c r="D210"/>
  <c r="D208"/>
  <c r="D207"/>
  <c r="D205"/>
  <c r="D203"/>
  <c r="D202"/>
  <c r="D201"/>
  <c r="D415"/>
  <c r="D536"/>
  <c r="D535"/>
  <c r="D533"/>
  <c r="D532"/>
  <c r="D51" l="1"/>
  <c r="D480"/>
  <c r="D479" s="1"/>
  <c r="D623" l="1"/>
  <c r="D622" s="1"/>
  <c r="D621" s="1"/>
  <c r="D619"/>
  <c r="D618" s="1"/>
  <c r="D617" s="1"/>
  <c r="D615"/>
  <c r="D614" s="1"/>
  <c r="D612"/>
  <c r="D610"/>
  <c r="D608"/>
  <c r="D607" s="1"/>
  <c r="D605"/>
  <c r="D604" s="1"/>
  <c r="D602"/>
  <c r="D601" s="1"/>
  <c r="D599"/>
  <c r="D597"/>
  <c r="D596" s="1"/>
  <c r="D594"/>
  <c r="D592"/>
  <c r="D590"/>
  <c r="D589" s="1"/>
  <c r="D587"/>
  <c r="D586" s="1"/>
  <c r="D584"/>
  <c r="D583" s="1"/>
  <c r="D581"/>
  <c r="D580" s="1"/>
  <c r="D578"/>
  <c r="D577" s="1"/>
  <c r="D576" s="1"/>
  <c r="D574"/>
  <c r="D573" s="1"/>
  <c r="D571"/>
  <c r="D570" s="1"/>
  <c r="D569" s="1"/>
  <c r="D567"/>
  <c r="D565"/>
  <c r="D564" s="1"/>
  <c r="D563" s="1"/>
  <c r="D561"/>
  <c r="D560" s="1"/>
  <c r="D559" s="1"/>
  <c r="D557"/>
  <c r="D555"/>
  <c r="D554" s="1"/>
  <c r="D553" s="1"/>
  <c r="D551"/>
  <c r="D550" s="1"/>
  <c r="D549" s="1"/>
  <c r="D547"/>
  <c r="D545"/>
  <c r="D544" s="1"/>
  <c r="D542"/>
  <c r="D541" s="1"/>
  <c r="D539"/>
  <c r="D538" s="1"/>
  <c r="D530"/>
  <c r="D527"/>
  <c r="D526" s="1"/>
  <c r="D524"/>
  <c r="D522"/>
  <c r="D521" s="1"/>
  <c r="D519"/>
  <c r="D518" s="1"/>
  <c r="D516"/>
  <c r="D514"/>
  <c r="D513" s="1"/>
  <c r="D510"/>
  <c r="D509" s="1"/>
  <c r="D507"/>
  <c r="D506" s="1"/>
  <c r="D504"/>
  <c r="D502"/>
  <c r="D500"/>
  <c r="D499" s="1"/>
  <c r="D497"/>
  <c r="D496" s="1"/>
  <c r="D492"/>
  <c r="D491" s="1"/>
  <c r="D477"/>
  <c r="D476" s="1"/>
  <c r="D474"/>
  <c r="D473" s="1"/>
  <c r="D469" s="1"/>
  <c r="D471"/>
  <c r="D470" s="1"/>
  <c r="D466"/>
  <c r="D465" s="1"/>
  <c r="D463"/>
  <c r="D461"/>
  <c r="D460" s="1"/>
  <c r="D458"/>
  <c r="D457" s="1"/>
  <c r="D455"/>
  <c r="D454" s="1"/>
  <c r="D452"/>
  <c r="D451" s="1"/>
  <c r="D449"/>
  <c r="D448" s="1"/>
  <c r="D445"/>
  <c r="D443"/>
  <c r="D441"/>
  <c r="D440" s="1"/>
  <c r="D438"/>
  <c r="D437" s="1"/>
  <c r="D435"/>
  <c r="D434" s="1"/>
  <c r="D432"/>
  <c r="D431" s="1"/>
  <c r="D430" s="1"/>
  <c r="D428"/>
  <c r="D427" s="1"/>
  <c r="D425"/>
  <c r="D424" s="1"/>
  <c r="D423" s="1"/>
  <c r="D421"/>
  <c r="D420" s="1"/>
  <c r="D418"/>
  <c r="D417" s="1"/>
  <c r="D413"/>
  <c r="D412" s="1"/>
  <c r="D410"/>
  <c r="D408"/>
  <c r="D407" s="1"/>
  <c r="D406" s="1"/>
  <c r="D404"/>
  <c r="D403" s="1"/>
  <c r="D401"/>
  <c r="D400" s="1"/>
  <c r="D398"/>
  <c r="D397" s="1"/>
  <c r="D396" s="1"/>
  <c r="D394"/>
  <c r="D393" s="1"/>
  <c r="D392" s="1"/>
  <c r="D390"/>
  <c r="D389" s="1"/>
  <c r="D387"/>
  <c r="D386" s="1"/>
  <c r="D385" s="1"/>
  <c r="D383"/>
  <c r="D382" s="1"/>
  <c r="D380"/>
  <c r="D378"/>
  <c r="D376"/>
  <c r="D375" s="1"/>
  <c r="D373"/>
  <c r="D371"/>
  <c r="D370" s="1"/>
  <c r="D368"/>
  <c r="D366"/>
  <c r="D364"/>
  <c r="D363" s="1"/>
  <c r="D361"/>
  <c r="D360" s="1"/>
  <c r="D358"/>
  <c r="D356"/>
  <c r="D355" s="1"/>
  <c r="D354" s="1"/>
  <c r="D352"/>
  <c r="D351"/>
  <c r="D349"/>
  <c r="D347"/>
  <c r="D345"/>
  <c r="D344" s="1"/>
  <c r="D343" s="1"/>
  <c r="D341"/>
  <c r="D340" s="1"/>
  <c r="D338"/>
  <c r="D337" s="1"/>
  <c r="D335"/>
  <c r="D334" s="1"/>
  <c r="D332"/>
  <c r="D331" s="1"/>
  <c r="D329"/>
  <c r="D327"/>
  <c r="D326" s="1"/>
  <c r="D324"/>
  <c r="D323" s="1"/>
  <c r="D321"/>
  <c r="D320" s="1"/>
  <c r="D318"/>
  <c r="D316"/>
  <c r="D315" s="1"/>
  <c r="D313"/>
  <c r="D311"/>
  <c r="D310" s="1"/>
  <c r="D308"/>
  <c r="D306"/>
  <c r="D304"/>
  <c r="D303" s="1"/>
  <c r="D301"/>
  <c r="D300" s="1"/>
  <c r="D298"/>
  <c r="D297" s="1"/>
  <c r="D295"/>
  <c r="D294" s="1"/>
  <c r="D292"/>
  <c r="D291" s="1"/>
  <c r="D289"/>
  <c r="D288" s="1"/>
  <c r="D286"/>
  <c r="D284"/>
  <c r="D282"/>
  <c r="D281" s="1"/>
  <c r="D279"/>
  <c r="D277"/>
  <c r="D275"/>
  <c r="D274" s="1"/>
  <c r="D272"/>
  <c r="D270"/>
  <c r="D268"/>
  <c r="D267" s="1"/>
  <c r="D265"/>
  <c r="D263"/>
  <c r="D261"/>
  <c r="D260" s="1"/>
  <c r="D258"/>
  <c r="D256"/>
  <c r="D254"/>
  <c r="D253" s="1"/>
  <c r="D251"/>
  <c r="D250" s="1"/>
  <c r="D248"/>
  <c r="D246"/>
  <c r="D245" s="1"/>
  <c r="D243"/>
  <c r="D241"/>
  <c r="D239"/>
  <c r="D238" s="1"/>
  <c r="D236"/>
  <c r="D234"/>
  <c r="D232"/>
  <c r="D231" s="1"/>
  <c r="D229"/>
  <c r="D228" s="1"/>
  <c r="D226"/>
  <c r="D224"/>
  <c r="D223" s="1"/>
  <c r="D221"/>
  <c r="D219"/>
  <c r="D217"/>
  <c r="D216" s="1"/>
  <c r="D199"/>
  <c r="D197"/>
  <c r="D196" s="1"/>
  <c r="D194"/>
  <c r="D192"/>
  <c r="D190"/>
  <c r="D189" s="1"/>
  <c r="D188" s="1"/>
  <c r="D186"/>
  <c r="D185" s="1"/>
  <c r="D183"/>
  <c r="D181"/>
  <c r="D179"/>
  <c r="D178" s="1"/>
  <c r="D176"/>
  <c r="D175" s="1"/>
  <c r="D174" s="1"/>
  <c r="D172"/>
  <c r="D170"/>
  <c r="D168"/>
  <c r="D165"/>
  <c r="D164" s="1"/>
  <c r="D161"/>
  <c r="D160" s="1"/>
  <c r="D159" s="1"/>
  <c r="D157"/>
  <c r="D156" s="1"/>
  <c r="D155" s="1"/>
  <c r="D153"/>
  <c r="D151"/>
  <c r="D150" s="1"/>
  <c r="D148"/>
  <c r="D146"/>
  <c r="D144"/>
  <c r="D143" s="1"/>
  <c r="D141"/>
  <c r="D140" s="1"/>
  <c r="D138"/>
  <c r="D137" s="1"/>
  <c r="D135"/>
  <c r="D134" s="1"/>
  <c r="D132"/>
  <c r="D131" s="1"/>
  <c r="D129"/>
  <c r="D128" s="1"/>
  <c r="D126"/>
  <c r="D125" s="1"/>
  <c r="D123"/>
  <c r="D122" s="1"/>
  <c r="D120"/>
  <c r="D119" s="1"/>
  <c r="D117"/>
  <c r="D116" s="1"/>
  <c r="D114"/>
  <c r="D113" s="1"/>
  <c r="D111"/>
  <c r="D109"/>
  <c r="D108" s="1"/>
  <c r="D106"/>
  <c r="D105" s="1"/>
  <c r="D103"/>
  <c r="D101"/>
  <c r="D97"/>
  <c r="D95"/>
  <c r="D94" s="1"/>
  <c r="D92"/>
  <c r="D90"/>
  <c r="D88"/>
  <c r="D87" s="1"/>
  <c r="D85"/>
  <c r="D83"/>
  <c r="D82" s="1"/>
  <c r="D80"/>
  <c r="D78"/>
  <c r="D76"/>
  <c r="D75" s="1"/>
  <c r="D74" s="1"/>
  <c r="D72"/>
  <c r="D71" s="1"/>
  <c r="D69"/>
  <c r="D68" s="1"/>
  <c r="D66"/>
  <c r="D65" s="1"/>
  <c r="D64" s="1"/>
  <c r="D62"/>
  <c r="D61" s="1"/>
  <c r="D59"/>
  <c r="D57"/>
  <c r="D56" s="1"/>
  <c r="D49"/>
  <c r="D47"/>
  <c r="D45"/>
  <c r="D41"/>
  <c r="D40" s="1"/>
  <c r="D38"/>
  <c r="D37" s="1"/>
  <c r="D35"/>
  <c r="D33"/>
  <c r="D31"/>
  <c r="D30" s="1"/>
  <c r="D29" s="1"/>
  <c r="D27"/>
  <c r="D26" s="1"/>
  <c r="D24"/>
  <c r="D22"/>
  <c r="D20"/>
  <c r="D19" s="1"/>
  <c r="D17"/>
  <c r="D15"/>
  <c r="D13"/>
  <c r="D12" s="1"/>
  <c r="D11" s="1"/>
  <c r="D512" l="1"/>
  <c r="D167"/>
  <c r="D163" s="1"/>
  <c r="D44"/>
  <c r="D100"/>
  <c r="D99" s="1"/>
  <c r="D625" l="1"/>
  <c r="D489"/>
  <c r="D43"/>
  <c r="D10" s="1"/>
  <c r="D468" s="1"/>
  <c r="D626" l="1"/>
</calcChain>
</file>

<file path=xl/sharedStrings.xml><?xml version="1.0" encoding="utf-8"?>
<sst xmlns="http://schemas.openxmlformats.org/spreadsheetml/2006/main" count="1675" uniqueCount="394">
  <si>
    <t>#Н/Д</t>
  </si>
  <si>
    <t xml:space="preserve">    Муниципальная программа "Развитие образования в Людиновском районе</t>
  </si>
  <si>
    <t>0200000</t>
  </si>
  <si>
    <t xml:space="preserve">      содержание казенных учереждений в сфере дошкольного образования</t>
  </si>
  <si>
    <t>0210111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</si>
  <si>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</si>
  <si>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</si>
  <si>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Расходы на выплаты персоналу казенных учреждений</t>
  </si>
  <si>
    <t>110</t>
  </si>
  <si>
    <t xml:space="preserve">        Закупка товаров, работ и услуг для государственных (муниципальных) нужд</t>
  </si>
  <si>
    <t>200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</si>
  <si>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</si>
  <si>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</si>
  <si>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Иные бюджетные ассигнования</t>
  </si>
  <si>
    <t>800</t>
  </si>
  <si>
    <t xml:space="preserve">          Уплата налогов, сборов и иных платежей</t>
  </si>
  <si>
    <t>850</t>
  </si>
  <si>
    <t xml:space="preserve">      содержание казен. учереж. в сфере дошкол.обр(прочие содержание)</t>
  </si>
  <si>
    <t>0210112</t>
  </si>
  <si>
    <t xml:space="preserve">      Совершенствование организации питания в дошкольных учреждениях</t>
  </si>
  <si>
    <t>0210201</t>
  </si>
  <si>
    <t xml:space="preserve">      Содержание казенных  учреждений общего образования</t>
  </si>
  <si>
    <t>0220111</t>
  </si>
  <si>
    <t xml:space="preserve">      Содержание казенных  учреждений общего образования (прочее содержание)</t>
  </si>
  <si>
    <t>0220112</t>
  </si>
  <si>
    <t xml:space="preserve">      Организация предоставления общего  образования в муниципальных учреждениях</t>
  </si>
  <si>
    <t>0220300</t>
  </si>
  <si>
    <t xml:space="preserve">      Содержание образовательных учреждений дополнительного образования</t>
  </si>
  <si>
    <t>0230111</t>
  </si>
  <si>
    <t xml:space="preserve">        Предоставление субсидий бюджетным, автономным учреждениям и иным некоммерческим организациям</t>
  </si>
  <si>
    <t>600</t>
  </si>
  <si>
    <t xml:space="preserve">          Субсидии бюджетным учреждениям</t>
  </si>
  <si>
    <t>610</t>
  </si>
  <si>
    <t xml:space="preserve">      Модернизация дополнительного образования</t>
  </si>
  <si>
    <t>0230200</t>
  </si>
  <si>
    <t xml:space="preserve">      Подпрограмма "Развитие системы воспитания и социализации школьников"</t>
  </si>
  <si>
    <t>0240000</t>
  </si>
  <si>
    <t xml:space="preserve">      Совершенствование организации школьного питания</t>
  </si>
  <si>
    <t>0250100</t>
  </si>
  <si>
    <t xml:space="preserve">      Модернизация системы образования области</t>
  </si>
  <si>
    <t>0250200</t>
  </si>
  <si>
    <t xml:space="preserve">      Подпрограмма "Социальная защита детей-сирот и детей, оставшихся без попечения родителей"</t>
  </si>
  <si>
    <t>0260000</t>
  </si>
  <si>
    <t xml:space="preserve">      Содержание отдел бухгалтерского учета</t>
  </si>
  <si>
    <t>0270111</t>
  </si>
  <si>
    <t xml:space="preserve">      Содержание информационно-методического отдела</t>
  </si>
  <si>
    <t>0270121</t>
  </si>
  <si>
    <t xml:space="preserve">      Содержание центра диагностики и консультирования</t>
  </si>
  <si>
    <t>0270131</t>
  </si>
  <si>
    <t xml:space="preserve">      Содержание центра диагностики и консультирования (прочее содержание)</t>
  </si>
  <si>
    <t>0270132</t>
  </si>
  <si>
    <t xml:space="preserve">    Муниципальная программа "Социальная поддержка граждан в Людиновском районе"</t>
  </si>
  <si>
    <t>0300000</t>
  </si>
  <si>
    <t xml:space="preserve">      Подпрограмма "Социальная поддержка граждан в Людиновском районе" (оздоровление детей)</t>
  </si>
  <si>
    <t>0310110</t>
  </si>
  <si>
    <t xml:space="preserve">        Социальное обеспечение и иные выплаты населению</t>
  </si>
  <si>
    <t>300</t>
  </si>
  <si>
    <t xml:space="preserve">          Социальные выплаты гражданам, кроме публичных нормативных социальных выплат</t>
  </si>
  <si>
    <t>320</t>
  </si>
  <si>
    <t xml:space="preserve">      Подпрограмма "Социальная поддержка граждан в Людиновском районе" (проезд детей из многодетных семей)</t>
  </si>
  <si>
    <t>0310120</t>
  </si>
  <si>
    <t xml:space="preserve">      Подпрограмма "Социальная поддержка граждан в Людиновском районе" (материальная помощь)</t>
  </si>
  <si>
    <t>0310130</t>
  </si>
  <si>
    <t xml:space="preserve">      Подпрограмма "Социальная поддержка граждан в Людиновском районе" (совет ветеранов)</t>
  </si>
  <si>
    <t>0310141</t>
  </si>
  <si>
    <t xml:space="preserve">          Иные выплаты населению</t>
  </si>
  <si>
    <t>360</t>
  </si>
  <si>
    <t xml:space="preserve">      Подпрограмма "Социальная поддержка граждан в Людиновском районе" (общество инвалидов)</t>
  </si>
  <si>
    <t>0310142</t>
  </si>
  <si>
    <t xml:space="preserve">      Подпрограмма "Социальная поддержка граждан в Людиновском районе" (общество слепых)</t>
  </si>
  <si>
    <t>0310143</t>
  </si>
  <si>
    <t xml:space="preserve">      Подпрограмма "Социальная поддержка граждан в Людиновском районе" (малолетние узники)</t>
  </si>
  <si>
    <t>0310144</t>
  </si>
  <si>
    <t xml:space="preserve">      Подпрограмма "Социальная поддержка граждан в Людиновском районе" (прочие расходы)</t>
  </si>
  <si>
    <t>0310145</t>
  </si>
  <si>
    <t xml:space="preserve">      Социальная поддержка работников культуры проживающих и работающих в сельской местности (СП с.Букань)</t>
  </si>
  <si>
    <t>0310152</t>
  </si>
  <si>
    <t xml:space="preserve">      Социальная поддержка работников культуры проживающих и работающих в сельской местности (СП д.Заболотье)</t>
  </si>
  <si>
    <t>0310153</t>
  </si>
  <si>
    <t xml:space="preserve">      Социальная поддержка работников культуры проживающих и работающих в сельской местности (СП д.Игнатовка)</t>
  </si>
  <si>
    <t>0310154</t>
  </si>
  <si>
    <t xml:space="preserve">      Социальная поддержка работников культуры проживающих и работающих в сельской местности (СП с.Заречный)</t>
  </si>
  <si>
    <t>0310155</t>
  </si>
  <si>
    <t xml:space="preserve">      содержание казенных учереждений в сфере соц.обслуживания</t>
  </si>
  <si>
    <t>0320211</t>
  </si>
  <si>
    <t xml:space="preserve">      прочие расходы в сфере соц.обслуживания</t>
  </si>
  <si>
    <t>0320212</t>
  </si>
  <si>
    <t xml:space="preserve">    Муниципальная программа "Доступная среда в Людиновском районе"</t>
  </si>
  <si>
    <t>0400000</t>
  </si>
  <si>
    <t xml:space="preserve">      Муниципальная программа "Доступная среда в Людиновском районе"</t>
  </si>
  <si>
    <t xml:space="preserve">    Муниципальная программа "Обеспечение доступным и комфортным жильем и коммунальными услугами населения Людиновского района"</t>
  </si>
  <si>
    <t>0500000</t>
  </si>
  <si>
    <t xml:space="preserve">      Подпрограмма "Чистая вода в Людиновском районе"</t>
  </si>
  <si>
    <t>0510100</t>
  </si>
  <si>
    <t xml:space="preserve">        Межбюджетные трансферты</t>
  </si>
  <si>
    <t>500</t>
  </si>
  <si>
    <t xml:space="preserve">          Иные межбюджетные трансферты</t>
  </si>
  <si>
    <t>540</t>
  </si>
  <si>
    <t xml:space="preserve">    Муниципальная  программа "Развитие рынка труда в Людиновском районе"</t>
  </si>
  <si>
    <t>0700000</t>
  </si>
  <si>
    <t xml:space="preserve">      Подпрограмма "Организация общественных работ для  безработных граждан в МР "Город Людиново и Людиновский район"</t>
  </si>
  <si>
    <t>0700100</t>
  </si>
  <si>
    <t xml:space="preserve">      Подпрограмма "Организация временного трудоустройства несовершеннолетних граждан в возрасте от 14 до 18 лет в свободное от учебы время в МР "Город Людиново и Людиновский район"</t>
  </si>
  <si>
    <t>0700200</t>
  </si>
  <si>
    <t xml:space="preserve">    Муниципальная программа "Безопасность жизнедеятельности на территории муниципального района "Город Людиново и Людиновский район"</t>
  </si>
  <si>
    <t>1000000</t>
  </si>
  <si>
    <t xml:space="preserve">      Подпрограмма "Безопасность жизнедеятельности на территории Людиновского района"</t>
  </si>
  <si>
    <t>1010000</t>
  </si>
  <si>
    <t xml:space="preserve">      Подпрограмма "Организация деятельности МКУ "Единая дежурная диспетчерская служба"</t>
  </si>
  <si>
    <t>1020000</t>
  </si>
  <si>
    <t xml:space="preserve">      Подпрограмма "Профилактика правонарушений в Людиновском районе"</t>
  </si>
  <si>
    <t>1030000</t>
  </si>
  <si>
    <t xml:space="preserve">    Муниципальная программа "Развитие культуры в Людиновском районе"</t>
  </si>
  <si>
    <t>1100000</t>
  </si>
  <si>
    <t xml:space="preserve">      Содержание казенных учреждений культуры в сфере образования</t>
  </si>
  <si>
    <t>1100111</t>
  </si>
  <si>
    <t xml:space="preserve">      Содержание казенных учреждений культуры в сфере образования (прочее содержание)</t>
  </si>
  <si>
    <t>1100112</t>
  </si>
  <si>
    <t xml:space="preserve">      Содержание казенных учреждений в сфере культуры</t>
  </si>
  <si>
    <t>1100211</t>
  </si>
  <si>
    <t xml:space="preserve">      Содержание казенных учреждений в сфере культуры (прочее содержание)</t>
  </si>
  <si>
    <t>1100212</t>
  </si>
  <si>
    <t xml:space="preserve">      Содержание бюджетных  учреждений в сфере культуры</t>
  </si>
  <si>
    <t>1100213</t>
  </si>
  <si>
    <t xml:space="preserve">      Содержание прочих учреждений культуры (отдел бухгалтерского учета)</t>
  </si>
  <si>
    <t>1100221</t>
  </si>
  <si>
    <t xml:space="preserve">      Содержание прочих учреждений культуры (отдел бухгалтерского учета) (прочее содержание)</t>
  </si>
  <si>
    <t>1100222</t>
  </si>
  <si>
    <t xml:space="preserve">      Содержание прочих учреждений культуры (информационно-методический отдел)</t>
  </si>
  <si>
    <t>1100223</t>
  </si>
  <si>
    <t xml:space="preserve">      Содержание прочих учреждений культуры (информационно-методический отдел) (прочее содержание)</t>
  </si>
  <si>
    <t>1100224</t>
  </si>
  <si>
    <t xml:space="preserve">      Содержание казенных учреждений культуры сельских поселений (СП "с.Букань)</t>
  </si>
  <si>
    <t>1100252</t>
  </si>
  <si>
    <t xml:space="preserve">      Содержание казенных учреждений культуры сельских поселений (СП "д.Заболотье)</t>
  </si>
  <si>
    <t>1100253</t>
  </si>
  <si>
    <t xml:space="preserve">      Содержание казенных учреждений культуры сельских поселений (СП "д.Игнатовка")</t>
  </si>
  <si>
    <t>1100254</t>
  </si>
  <si>
    <t xml:space="preserve">      Содержание казенных учреждений культуры сельских поселений (СП "с.Заречный")</t>
  </si>
  <si>
    <t>1100255</t>
  </si>
  <si>
    <t>1100261</t>
  </si>
  <si>
    <t>1100262</t>
  </si>
  <si>
    <t>1100263</t>
  </si>
  <si>
    <t>1100264</t>
  </si>
  <si>
    <t>1100265</t>
  </si>
  <si>
    <t xml:space="preserve">      Содержание казенных учреждений в сфере библиотечного обслуживания</t>
  </si>
  <si>
    <t>1100311</t>
  </si>
  <si>
    <t xml:space="preserve">      Содержание казенных учреждений в сфере библиотечного обслуживания (прочее содержание)</t>
  </si>
  <si>
    <t>1100312</t>
  </si>
  <si>
    <t xml:space="preserve">      Содержание казенных учреждений библиотечного обслуживания сельских поселений (СП д.Манино)</t>
  </si>
  <si>
    <t>1100351</t>
  </si>
  <si>
    <t xml:space="preserve">      Содержание казенных учреждений библиотечного обслуживания сельских поселений (СП с.Букань)</t>
  </si>
  <si>
    <t>1100352</t>
  </si>
  <si>
    <t xml:space="preserve">      Содержание казенных учреждений библиотечного обслуживания сельских поселений (СП д.Заболотье)</t>
  </si>
  <si>
    <t>1100353</t>
  </si>
  <si>
    <t xml:space="preserve">      Содержание казенных учреждений библиотечного обслуживания сельских поселений (СП д.Игнатовка)</t>
  </si>
  <si>
    <t>1100354</t>
  </si>
  <si>
    <t xml:space="preserve">      Содержание казенных учреждений библиотечного обслуживания сельских поселений (СП с.Заречный)</t>
  </si>
  <si>
    <t>1100355</t>
  </si>
  <si>
    <t xml:space="preserve">      Обеспечение созранения.использования и популизация объектов наследия и военно-мемориальных объектов</t>
  </si>
  <si>
    <t>1100400</t>
  </si>
  <si>
    <t xml:space="preserve">      Проведение мероприятий в сфере культуры</t>
  </si>
  <si>
    <t>1100500</t>
  </si>
  <si>
    <t xml:space="preserve">      Поддержка и развития традиционной культуры</t>
  </si>
  <si>
    <t>1100600</t>
  </si>
  <si>
    <t xml:space="preserve">    Муниципальная программа "Охрана окружающей среды в Людиновском районе"</t>
  </si>
  <si>
    <t>1200000</t>
  </si>
  <si>
    <t xml:space="preserve">      Содержание МКУ "Людиновский районный экологический центр"</t>
  </si>
  <si>
    <t>1200100</t>
  </si>
  <si>
    <t xml:space="preserve">      охрана окружающей среды</t>
  </si>
  <si>
    <t>1200200</t>
  </si>
  <si>
    <t xml:space="preserve">    Муниципальная программа "Развитие физической культуры и спорта в Людиновском районе"</t>
  </si>
  <si>
    <t>1300000</t>
  </si>
  <si>
    <t xml:space="preserve">      Развитие физической культуры и спорта в Людиновском районе</t>
  </si>
  <si>
    <t>1300100</t>
  </si>
  <si>
    <t xml:space="preserve">      Развитие физической культуры и спорта в сельских поселениях Людиновского района</t>
  </si>
  <si>
    <t>1300150</t>
  </si>
  <si>
    <t xml:space="preserve">      содержание казенных учереждений в сфере физической культуры и спорта</t>
  </si>
  <si>
    <t>1300211</t>
  </si>
  <si>
    <t xml:space="preserve">      прочие содержания в сфере физ.культуры и спорта</t>
  </si>
  <si>
    <t>1300212</t>
  </si>
  <si>
    <t xml:space="preserve">      Содержание казенных учреждений спорта в области дополнительного образования</t>
  </si>
  <si>
    <t>1300311</t>
  </si>
  <si>
    <t xml:space="preserve">      Содержание казенных учреждений спорта в области дополнительного образования (прочие содержание)</t>
  </si>
  <si>
    <t>1300312</t>
  </si>
  <si>
    <t xml:space="preserve">    Муниципальная программа "Экономическое развитие Людиновского района"</t>
  </si>
  <si>
    <t>1500000</t>
  </si>
  <si>
    <t xml:space="preserve">      Подпрограмма "Повышение транспортной доступности, улучшение качества пассажирских перевозок в Людиновском районе"</t>
  </si>
  <si>
    <t>1510100</t>
  </si>
  <si>
    <t xml:space="preserve">          Субсидии юридическим лицам (кроме некоммерческих организаций), индивидуальным предпринимателям, физическим лицам</t>
  </si>
  <si>
    <t>810</t>
  </si>
  <si>
    <t>2300000</t>
  </si>
  <si>
    <t xml:space="preserve">      Муниципальная программа "Развитие и деятельность печатного средства массовой информации АНО "Редакция газеты "Людиновский рабочий"</t>
  </si>
  <si>
    <t xml:space="preserve">          Субсидии автономным учреждениям</t>
  </si>
  <si>
    <t>620</t>
  </si>
  <si>
    <t xml:space="preserve">    Муниципальная программа "Развитие дорожного хозяйства в Людиновском районе"</t>
  </si>
  <si>
    <t>2400000</t>
  </si>
  <si>
    <t xml:space="preserve">      Подпрограмма "Совершенствование и развитие сети автомобильных дорог местного значения в Людиновском районе Калужской области"</t>
  </si>
  <si>
    <t>2410010</t>
  </si>
  <si>
    <t xml:space="preserve">    Муниципальная программа "Развитие сельского хозяйства и регулирования рынков сельскохозяйственной продукции в Людиновском районе"</t>
  </si>
  <si>
    <t>2500000</t>
  </si>
  <si>
    <t xml:space="preserve">      Подпрограмма "Развитие сельского хозяйства и рынков сельскохозяйственной продукции в Людиновском районе"</t>
  </si>
  <si>
    <t>2510000</t>
  </si>
  <si>
    <t xml:space="preserve">      Подпрограмма "Устойчивое развитие сельских территорий Людиновского района"</t>
  </si>
  <si>
    <t>2520010</t>
  </si>
  <si>
    <t xml:space="preserve">      Подпрограмма "Развитие потребительской кооперации в Людиновском районе"</t>
  </si>
  <si>
    <t>2530010</t>
  </si>
  <si>
    <t xml:space="preserve">    Муниципальная программа "Совершенствование системы гидротехнических сооружений на территории Людиновского района"</t>
  </si>
  <si>
    <t>2800000</t>
  </si>
  <si>
    <t xml:space="preserve">      Муниципальная программа "Совершенствование системы гидротехнических сооружений на территории Людиновского района"</t>
  </si>
  <si>
    <t xml:space="preserve">    Муниципальная программа "Повышение эффективности использования топливно-энергетических ресурсов в Людиновском районе"</t>
  </si>
  <si>
    <t>3000000</t>
  </si>
  <si>
    <t xml:space="preserve">      Муниципальная программа "Повышение эффективности использования топливно-энергетических ресурсов в Людиновском районе"</t>
  </si>
  <si>
    <t>4300000</t>
  </si>
  <si>
    <t xml:space="preserve">      Муниципальная программа "Развитие туризма в Людиновском районе"</t>
  </si>
  <si>
    <t>4400000</t>
  </si>
  <si>
    <t xml:space="preserve">      Муниципальная программа "Развитие предпринимательства на территории муниципального района "Город Людиново и Людиновский район"</t>
  </si>
  <si>
    <t xml:space="preserve">    Муниципальная программа "Молодежь Людиновского района"</t>
  </si>
  <si>
    <t>4600000</t>
  </si>
  <si>
    <t xml:space="preserve">      Подпрограмма "Молодежь Людиновского района"</t>
  </si>
  <si>
    <t>4610000</t>
  </si>
  <si>
    <t xml:space="preserve">      Подпрограмма "Противодействие злоупотреблению наркотиками в Людиновском районе"</t>
  </si>
  <si>
    <t>4620000</t>
  </si>
  <si>
    <t xml:space="preserve">    Ведомственная целевая программа "Совершенствование системы управления органами местного самоуправления МР "Город Людиново и Людиновский район"</t>
  </si>
  <si>
    <t>5100000</t>
  </si>
  <si>
    <t xml:space="preserve">      Социальные выплаты лицам,замещающим (замещавшим) должности муниципальной службы</t>
  </si>
  <si>
    <t>5100010</t>
  </si>
  <si>
    <t xml:space="preserve">          Публичные нормативные социальные выплаты гражданам</t>
  </si>
  <si>
    <t>310</t>
  </si>
  <si>
    <t xml:space="preserve">      Мероприятия по землеустройству и землепользованию</t>
  </si>
  <si>
    <t>5100020</t>
  </si>
  <si>
    <t xml:space="preserve">      Расходы на выплаты персоналу государственных (муниципальных) органов</t>
  </si>
  <si>
    <t>5100030</t>
  </si>
  <si>
    <t xml:space="preserve">          Расходы на выплаты персоналу государственных (муниципальных) органов</t>
  </si>
  <si>
    <t>120</t>
  </si>
  <si>
    <t xml:space="preserve">      Центральный аппарат</t>
  </si>
  <si>
    <t>5100040</t>
  </si>
  <si>
    <t xml:space="preserve">          Специальные расходы</t>
  </si>
  <si>
    <t>880</t>
  </si>
  <si>
    <t xml:space="preserve">      Центральный аппарат (муниципальные служащие)</t>
  </si>
  <si>
    <t>5100041</t>
  </si>
  <si>
    <t xml:space="preserve">      Центральный аппарат (прочие работники)</t>
  </si>
  <si>
    <t>5100042</t>
  </si>
  <si>
    <t xml:space="preserve">      Резервные фонды местных администраций</t>
  </si>
  <si>
    <t>5100050</t>
  </si>
  <si>
    <t xml:space="preserve">          Резервные средства</t>
  </si>
  <si>
    <t>870</t>
  </si>
  <si>
    <t xml:space="preserve">      Переподготовка и повышение квалификации кадров</t>
  </si>
  <si>
    <t>5100070</t>
  </si>
  <si>
    <t xml:space="preserve">      Глава местной администации (исполнительно-распорядительного органа муниципального образования)</t>
  </si>
  <si>
    <t>5100080</t>
  </si>
  <si>
    <t xml:space="preserve">      Реализация государственных функций,связанных с общегосударственными вопросами</t>
  </si>
  <si>
    <t>5100090</t>
  </si>
  <si>
    <t>6000000</t>
  </si>
  <si>
    <t xml:space="preserve">      Непрограмные расходы</t>
  </si>
  <si>
    <t>6000100</t>
  </si>
  <si>
    <t xml:space="preserve">        Обслуживание государственного (муниципального) долга</t>
  </si>
  <si>
    <t>700</t>
  </si>
  <si>
    <t xml:space="preserve">          Обслуживание муниципального долга</t>
  </si>
  <si>
    <t>730</t>
  </si>
  <si>
    <t xml:space="preserve">      Непрограммые расходы</t>
  </si>
  <si>
    <t>6000300</t>
  </si>
  <si>
    <t xml:space="preserve">      Исполнение полномочий по утверждению ген.планов, правил землепользования и застройки, утверждению подготовленной на основе генеральных планов документации по планировке территории</t>
  </si>
  <si>
    <t>ВСЕГО РАСХОДОВ:</t>
  </si>
  <si>
    <t xml:space="preserve">      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</si>
  <si>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 xml:space="preserve">      Субвенция на выплату компенсации части родительской платы за присмотр и уход за ребенком</t>
  </si>
  <si>
    <t xml:space="preserve">      Субвенция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учреждениях, обеспечение дополнительного образования детей в муниципальных общеобразовательных учреждениях, финансовое обеспечение получения дошкольного, начального общего, основного общего, среднего общего образования в частных общеобразовательных учреждениях, осуществляющих общеобразовательную деятельность по имеющим государственную аккредитацию основным общеобразовательным программам</t>
  </si>
  <si>
    <t xml:space="preserve">      Субвенция на осуществление ежемесячных денежных выплат работникам муниципальных общеобразовательных учреждений</t>
  </si>
  <si>
    <t xml:space="preserve">      Субвенция на предоставление денежных выплат,пособий и компенсаций отдельным категориям граждан в соответствии с региональным законодательством</t>
  </si>
  <si>
    <t xml:space="preserve">      Субвенция на предоставление  гражданам субсидии на оплату жилого помещения и коммунальных услуг</t>
  </si>
  <si>
    <t xml:space="preserve">      Субвенция на организацию предоставления социальной помощи отдельным категориям граждан, находящихся в трудной жизненной ситуации</t>
  </si>
  <si>
    <t xml:space="preserve">          Субсидии</t>
  </si>
  <si>
    <t xml:space="preserve">      Субвенция на организацию исполнения переданных  полномочий по обеспечению предоставления гражданам мер социальной поддержки</t>
  </si>
  <si>
    <t xml:space="preserve">      Субвенция на осуществление переданного полномочия по осуществлению ежегодной денежной выплаты лицам,награжденным нагрудным знаком "Почетный донор России"</t>
  </si>
  <si>
    <t xml:space="preserve">      Субвенция на оплату жилищно-коммунальных услуг отдельным категориям граждан</t>
  </si>
  <si>
    <t xml:space="preserve">      Субвенция на предоставление социальных услуг гражданам пожилого возрасти, инвалидам и гражданам, находящамся в трудной жизненной ситуации</t>
  </si>
  <si>
    <t xml:space="preserve">      Субсидия на реализацию мероприятий по капитальному ремонту объектов водопроводноканализационного хозяйства в рамках подпрограммы "Чистая вода в Калужской области</t>
  </si>
  <si>
    <t xml:space="preserve">      Субвенция на формирование и содержание архивных фондов</t>
  </si>
  <si>
    <t xml:space="preserve">      Субвенция на  осуществление государственных полномочий по созданию административных комиссий в муниципальных районах</t>
  </si>
  <si>
    <t xml:space="preserve">      подпрограмма "Совершенствование и развитие сети автомобильных дорог Калужской области"</t>
  </si>
  <si>
    <t xml:space="preserve">      Субсидии на реализацию региональных программ в области энергосбережения и повышения энергетической эффективности в рамках  подпрограммы  "Энергосбережение и повышение энергетической эффективности" государственной программы Российской Федерации "Энергоэффективность и развитие энергетики"</t>
  </si>
  <si>
    <t xml:space="preserve">      Субсидия на реализацию отдельных мероприятий программы Калужской области "Энергосбережение и повышение энергоэффективности в Калужской области"</t>
  </si>
  <si>
    <t xml:space="preserve">    Государственная программа Калужской области "Семья и дети Калужской области"</t>
  </si>
  <si>
    <t xml:space="preserve">      Субвенция на обеспечение социальных выплат, пособий, компенсаций детям и семьям с детьми</t>
  </si>
  <si>
    <t xml:space="preserve">      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</si>
  <si>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 xml:space="preserve">      Выплаты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призыву, в соответствии с ФЗ от 19.05.1995г. №81-ФЗ "О государственных пособиях гражданам, имеющим детей"</t>
  </si>
  <si>
    <t xml:space="preserve">      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ФЗ от 19.05.95г. №81-ФЗ "О государственных пособиях гражданам, имеющим детей"</t>
  </si>
  <si>
    <t xml:space="preserve">      Организация отдыха и оздоровления детей</t>
  </si>
  <si>
    <t xml:space="preserve">      Субвенция на проведение оздоровительной кампании детей</t>
  </si>
  <si>
    <t xml:space="preserve">      Субвенция на исполнение полномочий по расчету и  предоставлению дотации на выравнивание бюджетной обеспеченности бюджетам поселений за счет средств областного бюджета</t>
  </si>
  <si>
    <t xml:space="preserve">          Дотации</t>
  </si>
  <si>
    <t xml:space="preserve">      Стимулирование руководителей исполнительно-распорядительных органов муниципальных образований области</t>
  </si>
  <si>
    <t xml:space="preserve">      Развитие материально-технической базы муниципальных учреждений и другие мероприятия</t>
  </si>
  <si>
    <t xml:space="preserve">      резервный фонд правительства Калужской области</t>
  </si>
  <si>
    <t xml:space="preserve">    Осуществление переданных полномочий</t>
  </si>
  <si>
    <t xml:space="preserve">      Государственная регистрация актов гражданского состояния</t>
  </si>
  <si>
    <t xml:space="preserve">    Непрограммные расходы федеральных органов исполнительной власти</t>
  </si>
  <si>
    <t xml:space="preserve">      Субвенция на осуществление первичного воинского учета на территориях, где отсутствуют военные комиссариаты</t>
  </si>
  <si>
    <t xml:space="preserve">          Субвенции</t>
  </si>
  <si>
    <t>0210202</t>
  </si>
  <si>
    <t>0210203</t>
  </si>
  <si>
    <t>0220206</t>
  </si>
  <si>
    <t>0220207</t>
  </si>
  <si>
    <t>0250222</t>
  </si>
  <si>
    <t>0310301</t>
  </si>
  <si>
    <t>0310302</t>
  </si>
  <si>
    <t>0310304</t>
  </si>
  <si>
    <t>520</t>
  </si>
  <si>
    <t>0310305</t>
  </si>
  <si>
    <t>0315220</t>
  </si>
  <si>
    <t>0315250</t>
  </si>
  <si>
    <t>0320307</t>
  </si>
  <si>
    <t>0578904</t>
  </si>
  <si>
    <t>1140080</t>
  </si>
  <si>
    <t>1240090</t>
  </si>
  <si>
    <t>2428500</t>
  </si>
  <si>
    <t>3005013</t>
  </si>
  <si>
    <t>3008911</t>
  </si>
  <si>
    <t>4500000</t>
  </si>
  <si>
    <t>4510330</t>
  </si>
  <si>
    <t>4515084</t>
  </si>
  <si>
    <t>4515270</t>
  </si>
  <si>
    <t>4515380</t>
  </si>
  <si>
    <t>4530334</t>
  </si>
  <si>
    <t>4535065</t>
  </si>
  <si>
    <t>5100022</t>
  </si>
  <si>
    <t>510</t>
  </si>
  <si>
    <t>5100053</t>
  </si>
  <si>
    <t>5100056</t>
  </si>
  <si>
    <t>5100060</t>
  </si>
  <si>
    <t>8700000</t>
  </si>
  <si>
    <t>8705934</t>
  </si>
  <si>
    <t>9900000</t>
  </si>
  <si>
    <t>9995118</t>
  </si>
  <si>
    <t>530</t>
  </si>
  <si>
    <t>(в рублях)</t>
  </si>
  <si>
    <t xml:space="preserve">Наименование </t>
  </si>
  <si>
    <t>Целевая статья</t>
  </si>
  <si>
    <t>Группы и подгруппы видов расходов</t>
  </si>
  <si>
    <t>0210000</t>
  </si>
  <si>
    <t>Подпрограмма "Развитие дошкольного образования"</t>
  </si>
  <si>
    <t>Подпрограмма "Развитие общего образования"</t>
  </si>
  <si>
    <t>0220000</t>
  </si>
  <si>
    <t>0230000</t>
  </si>
  <si>
    <t>Подпрограмма "Развитие системы дополнительного образования детей"</t>
  </si>
  <si>
    <t xml:space="preserve">      Подпрограмма "Создание условий получения качественного образования"</t>
  </si>
  <si>
    <t>0250000</t>
  </si>
  <si>
    <t xml:space="preserve">      Подпрограмма "Развитие служб обеспечения деятельности в образовании"</t>
  </si>
  <si>
    <t>0270000</t>
  </si>
  <si>
    <t>Непрограммные расходы за счет средств субвенций из областного бюджета</t>
  </si>
  <si>
    <t>6000400</t>
  </si>
  <si>
    <t>Дотация на выравнивание бюджетной обеспеченности поселений Людиновского района  из районного фонда финансовой поддержки</t>
  </si>
  <si>
    <t>Межбюджетные трансферты</t>
  </si>
  <si>
    <t xml:space="preserve">Дотации </t>
  </si>
  <si>
    <t>Распределение бюджетных ассигнований бюджета муниципального района "Город Людиново и Людиновский район" по целевым статьям (муниципальным программам и непрограмным направлениям деятельности), группам и подгруппам видов расходов классификации расходов бюджетов на 2015 год</t>
  </si>
  <si>
    <t>Бюджетные ассигнования на 2015 год</t>
  </si>
  <si>
    <t xml:space="preserve">      Содержание казенных учреждений культуры сельских поселений (СП "д.Заболотье) (прочее содержание)</t>
  </si>
  <si>
    <t xml:space="preserve">      Содержание казенных учреждений культуры сельских поселений (СП "с.Букань) (прочее содержание)</t>
  </si>
  <si>
    <t xml:space="preserve">      Содержание казенных учреждений культуры сельских поселений (СП "д.Манино) (прочее содержание)</t>
  </si>
  <si>
    <t xml:space="preserve">      Содержание казенных учреждений культуры сельских поселений (СП "д.Игнатовка) (прочее содержание)</t>
  </si>
  <si>
    <t xml:space="preserve">      Содержание казенных учреждений культуры сельских поселений (СП "с.Заречный) (прочее содержание)</t>
  </si>
  <si>
    <t>Непрограммные расходы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</si>
  <si>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</si>
  <si>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</si>
  <si>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ВСЕГО НЕПРОГРАММНЫХ РАСХОДОВ:</t>
  </si>
  <si>
    <t>0310150</t>
  </si>
  <si>
    <t xml:space="preserve">      Социальная поддержка работников культуры проживающих и работающих в сельской местности </t>
  </si>
  <si>
    <t xml:space="preserve">Субвенция на осуществление деятельности по образованию патронатных семей для граждан пожилого возраста и инвалидов 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</si>
  <si>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</si>
  <si>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</si>
  <si>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0310306</t>
  </si>
  <si>
    <t>Субвенция на предоставление денежных выплат и компенсаций отдельным категориям граждан области в соответствии с Законом РФ №1244-1,175-ФЗ,2-ФЗ.</t>
  </si>
  <si>
    <t>0315137</t>
  </si>
  <si>
    <t>0400100</t>
  </si>
  <si>
    <t>Иные межбюджетные трансферты</t>
  </si>
  <si>
    <t xml:space="preserve">      Содержание казенных учреждений культуры сельских поселений </t>
  </si>
  <si>
    <t>1100250</t>
  </si>
  <si>
    <t>Укрепление и развитие материально-технической базы учреждений культуры</t>
  </si>
  <si>
    <t>Расходы на обеспечение деятельности (оказание услуг) муниципальных учреждений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</si>
  <si>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</si>
  <si>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</si>
  <si>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Обеспечение сохранения, использования и популяризации объектов наследия и военно-мемориальных объектов</t>
  </si>
  <si>
    <t>Проведение мероприятий в сфере культуры</t>
  </si>
  <si>
    <t>11 0 0200</t>
  </si>
  <si>
    <t>11 0 0400</t>
  </si>
  <si>
    <t>11 0 0500</t>
  </si>
  <si>
    <t>11 0 0600</t>
  </si>
  <si>
    <t>Содержание образовательных учреждений дополнительного образования (прочее содержание)</t>
  </si>
  <si>
    <t xml:space="preserve">            Закупка товаров, работ и услуг для государственных (муниципальных) нужд</t>
  </si>
  <si>
    <t xml:space="preserve">              Иные закупки товаров, работ и услуг для обеспечения государственных (муниципальных) нужд</t>
  </si>
  <si>
    <t>02 3 0112</t>
  </si>
  <si>
    <t>ВСЕГО ПРОГРАММЫ</t>
  </si>
  <si>
    <t>Поддержка и развитие традиционной народной культуры</t>
  </si>
  <si>
    <t>Приложение № 8 к проекту решения Людиновского Районного Собрания "О бюджете муниципального района "Город Людиново и Людиновский район" на 2015 год и на плановый период 2016 и 2017 годов"                                                                                   от                               №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</si>
</sst>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sz val="10"/>
      <color theme="1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sz val="10"/>
      <color rgb="FF006100"/>
      <name val="Arial Cyr"/>
      <family val="2"/>
      <charset val="204"/>
    </font>
    <font>
      <sz val="10"/>
      <color rgb="FF9C0006"/>
      <name val="Arial Cyr"/>
      <family val="2"/>
      <charset val="204"/>
    </font>
    <font>
      <sz val="10"/>
      <color rgb="FF9C650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sz val="10"/>
      <color rgb="FFFA7D00"/>
      <name val="Arial Cyr"/>
      <family val="2"/>
      <charset val="204"/>
    </font>
    <font>
      <b/>
      <sz val="10"/>
      <color theme="0"/>
      <name val="Arial Cyr"/>
      <family val="2"/>
      <charset val="204"/>
    </font>
    <font>
      <sz val="10"/>
      <color rgb="FFFF0000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name val="Arial Cyr"/>
      <charset val="204"/>
    </font>
    <font>
      <sz val="10"/>
      <color rgb="FF000000"/>
      <name val="Arial Cyr"/>
      <charset val="204"/>
    </font>
    <font>
      <b/>
      <sz val="12"/>
      <color rgb="FF000000"/>
      <name val="Arial Cyr"/>
      <charset val="204"/>
    </font>
    <font>
      <b/>
      <sz val="10"/>
      <color rgb="FF000000"/>
      <name val="Arial CYR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33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18" fillId="33" borderId="0" xfId="0" applyFont="1" applyFill="1"/>
    <xf numFmtId="0" fontId="19" fillId="33" borderId="0" xfId="0" applyFont="1" applyFill="1"/>
    <xf numFmtId="0" fontId="20" fillId="33" borderId="0" xfId="0" applyFont="1" applyFill="1" applyAlignment="1">
      <alignment horizontal="center" wrapText="1"/>
    </xf>
    <xf numFmtId="0" fontId="20" fillId="33" borderId="0" xfId="0" applyFont="1" applyFill="1" applyAlignment="1">
      <alignment horizontal="center"/>
    </xf>
    <xf numFmtId="0" fontId="19" fillId="33" borderId="10" xfId="0" applyFont="1" applyFill="1" applyBorder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 vertical="top" shrinkToFit="1"/>
    </xf>
    <xf numFmtId="4" fontId="21" fillId="34" borderId="10" xfId="0" applyNumberFormat="1" applyFont="1" applyFill="1" applyBorder="1" applyAlignment="1">
      <alignment horizontal="right" vertical="top" shrinkToFit="1"/>
    </xf>
    <xf numFmtId="10" fontId="21" fillId="34" borderId="10" xfId="0" applyNumberFormat="1" applyFont="1" applyFill="1" applyBorder="1" applyAlignment="1">
      <alignment horizontal="right" vertical="top" shrinkToFit="1"/>
    </xf>
    <xf numFmtId="4" fontId="21" fillId="35" borderId="10" xfId="0" applyNumberFormat="1" applyFont="1" applyFill="1" applyBorder="1" applyAlignment="1">
      <alignment horizontal="right" vertical="top" shrinkToFit="1"/>
    </xf>
    <xf numFmtId="0" fontId="19" fillId="33" borderId="0" xfId="0" applyFont="1" applyFill="1" applyAlignment="1">
      <alignment wrapText="1"/>
    </xf>
    <xf numFmtId="0" fontId="20" fillId="33" borderId="0" xfId="0" applyFont="1" applyFill="1" applyAlignment="1">
      <alignment horizontal="center" wrapText="1"/>
    </xf>
    <xf numFmtId="0" fontId="20" fillId="33" borderId="0" xfId="0" applyFont="1" applyFill="1" applyAlignment="1">
      <alignment horizontal="center"/>
    </xf>
    <xf numFmtId="0" fontId="19" fillId="33" borderId="15" xfId="0" applyFont="1" applyFill="1" applyBorder="1" applyAlignment="1">
      <alignment horizontal="right"/>
    </xf>
    <xf numFmtId="0" fontId="23" fillId="33" borderId="10" xfId="0" applyFont="1" applyFill="1" applyBorder="1" applyAlignment="1">
      <alignment vertical="top" wrapText="1"/>
    </xf>
    <xf numFmtId="0" fontId="22" fillId="33" borderId="10" xfId="0" applyFont="1" applyFill="1" applyBorder="1" applyAlignment="1">
      <alignment vertical="top" wrapText="1"/>
    </xf>
    <xf numFmtId="49" fontId="21" fillId="33" borderId="10" xfId="0" applyNumberFormat="1" applyFont="1" applyFill="1" applyBorder="1" applyAlignment="1">
      <alignment horizontal="center" vertical="top" shrinkToFit="1"/>
    </xf>
    <xf numFmtId="0" fontId="19" fillId="33" borderId="10" xfId="0" applyFont="1" applyFill="1" applyBorder="1"/>
    <xf numFmtId="0" fontId="21" fillId="33" borderId="10" xfId="0" applyFont="1" applyFill="1" applyBorder="1"/>
    <xf numFmtId="0" fontId="18" fillId="33" borderId="10" xfId="0" applyFont="1" applyFill="1" applyBorder="1"/>
    <xf numFmtId="0" fontId="23" fillId="36" borderId="10" xfId="0" applyFont="1" applyFill="1" applyBorder="1" applyAlignment="1">
      <alignment horizontal="left" vertical="top" wrapText="1"/>
    </xf>
    <xf numFmtId="0" fontId="18" fillId="33" borderId="10" xfId="0" applyFont="1" applyFill="1" applyBorder="1" applyAlignment="1">
      <alignment horizontal="center"/>
    </xf>
    <xf numFmtId="0" fontId="23" fillId="36" borderId="11" xfId="0" applyFont="1" applyFill="1" applyBorder="1" applyAlignment="1">
      <alignment horizontal="left" vertical="top" wrapText="1"/>
    </xf>
    <xf numFmtId="0" fontId="18" fillId="33" borderId="11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right"/>
    </xf>
    <xf numFmtId="4" fontId="21" fillId="0" borderId="10" xfId="0" applyNumberFormat="1" applyFont="1" applyFill="1" applyBorder="1" applyAlignment="1">
      <alignment horizontal="right" vertical="top" shrinkToFit="1"/>
    </xf>
    <xf numFmtId="4" fontId="24" fillId="0" borderId="10" xfId="0" applyNumberFormat="1" applyFont="1" applyFill="1" applyBorder="1"/>
    <xf numFmtId="4" fontId="24" fillId="0" borderId="11" xfId="0" applyNumberFormat="1" applyFont="1" applyFill="1" applyBorder="1"/>
    <xf numFmtId="4" fontId="21" fillId="0" borderId="10" xfId="0" applyNumberFormat="1" applyFont="1" applyFill="1" applyBorder="1"/>
    <xf numFmtId="0" fontId="18" fillId="0" borderId="0" xfId="0" applyFont="1" applyFill="1"/>
    <xf numFmtId="0" fontId="26" fillId="36" borderId="10" xfId="0" applyFont="1" applyFill="1" applyBorder="1" applyAlignment="1">
      <alignment horizontal="center" vertical="top" wrapText="1"/>
    </xf>
    <xf numFmtId="49" fontId="26" fillId="36" borderId="10" xfId="0" applyNumberFormat="1" applyFont="1" applyFill="1" applyBorder="1" applyAlignment="1">
      <alignment horizontal="center" vertical="top" wrapText="1"/>
    </xf>
    <xf numFmtId="0" fontId="23" fillId="33" borderId="10" xfId="0" applyFont="1" applyFill="1" applyBorder="1" applyAlignment="1">
      <alignment horizontal="left" vertical="top" wrapText="1"/>
    </xf>
    <xf numFmtId="4" fontId="21" fillId="36" borderId="10" xfId="0" applyNumberFormat="1" applyFont="1" applyFill="1" applyBorder="1" applyAlignment="1">
      <alignment horizontal="right" vertical="top" shrinkToFit="1"/>
    </xf>
    <xf numFmtId="10" fontId="21" fillId="36" borderId="10" xfId="0" applyNumberFormat="1" applyFont="1" applyFill="1" applyBorder="1" applyAlignment="1">
      <alignment horizontal="right" vertical="top" shrinkToFit="1"/>
    </xf>
    <xf numFmtId="0" fontId="18" fillId="36" borderId="0" xfId="0" applyFont="1" applyFill="1"/>
    <xf numFmtId="0" fontId="23" fillId="36" borderId="10" xfId="0" applyFont="1" applyFill="1" applyBorder="1" applyAlignment="1">
      <alignment vertical="top" wrapText="1"/>
    </xf>
    <xf numFmtId="49" fontId="19" fillId="36" borderId="10" xfId="0" applyNumberFormat="1" applyFont="1" applyFill="1" applyBorder="1" applyAlignment="1">
      <alignment horizontal="center" vertical="top" shrinkToFi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5" fillId="33" borderId="0" xfId="0" applyFont="1" applyFill="1" applyAlignment="1">
      <alignment horizontal="left" wrapText="1"/>
    </xf>
    <xf numFmtId="0" fontId="22" fillId="33" borderId="0" xfId="0" applyFont="1" applyFill="1" applyAlignment="1">
      <alignment horizontal="center" wrapText="1"/>
    </xf>
    <xf numFmtId="0" fontId="20" fillId="33" borderId="0" xfId="0" applyFont="1" applyFill="1" applyAlignment="1">
      <alignment horizontal="center" wrapText="1"/>
    </xf>
    <xf numFmtId="4" fontId="21" fillId="0" borderId="11" xfId="0" applyNumberFormat="1" applyFont="1" applyFill="1" applyBorder="1" applyAlignment="1">
      <alignment horizontal="right" vertical="center" wrapText="1"/>
    </xf>
    <xf numFmtId="0" fontId="21" fillId="0" borderId="12" xfId="0" applyFont="1" applyFill="1" applyBorder="1" applyAlignment="1">
      <alignment horizontal="right" vertical="center" wrapText="1"/>
    </xf>
    <xf numFmtId="0" fontId="22" fillId="33" borderId="11" xfId="0" applyFont="1" applyFill="1" applyBorder="1" applyAlignment="1">
      <alignment horizontal="left" vertical="center" wrapText="1"/>
    </xf>
    <xf numFmtId="0" fontId="22" fillId="33" borderId="12" xfId="0" applyFont="1" applyFill="1" applyBorder="1" applyAlignment="1">
      <alignment horizontal="left" vertical="center" wrapText="1"/>
    </xf>
    <xf numFmtId="0" fontId="19" fillId="33" borderId="0" xfId="0" applyFont="1" applyFill="1" applyAlignment="1">
      <alignment horizontal="left" wrapText="1"/>
    </xf>
    <xf numFmtId="0" fontId="21" fillId="33" borderId="13" xfId="0" applyFont="1" applyFill="1" applyBorder="1" applyAlignment="1">
      <alignment horizontal="left"/>
    </xf>
    <xf numFmtId="0" fontId="21" fillId="33" borderId="14" xfId="0" applyFont="1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27"/>
  <sheetViews>
    <sheetView showGridLines="0" tabSelected="1" topLeftCell="A53" workbookViewId="0">
      <selection activeCell="D68" sqref="D68"/>
    </sheetView>
  </sheetViews>
  <sheetFormatPr defaultRowHeight="12.75" outlineLevelRow="3"/>
  <cols>
    <col min="1" max="1" width="66.42578125" customWidth="1"/>
    <col min="2" max="2" width="10.140625" customWidth="1"/>
    <col min="3" max="3" width="10.28515625" customWidth="1"/>
    <col min="4" max="4" width="16.140625" style="28" customWidth="1"/>
    <col min="5" max="21" width="11.7109375" hidden="1" customWidth="1"/>
    <col min="22" max="23" width="14.7109375" hidden="1" customWidth="1"/>
    <col min="24" max="26" width="11.7109375" hidden="1" customWidth="1"/>
  </cols>
  <sheetData>
    <row r="1" spans="1:26" ht="12.75" customHeight="1">
      <c r="A1" s="9"/>
      <c r="B1" s="41" t="s">
        <v>393</v>
      </c>
      <c r="C1" s="41"/>
      <c r="D1" s="4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9"/>
      <c r="B2" s="41"/>
      <c r="C2" s="41"/>
      <c r="D2" s="4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9"/>
      <c r="B3" s="41"/>
      <c r="C3" s="41"/>
      <c r="D3" s="4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9"/>
      <c r="B4" s="41"/>
      <c r="C4" s="41"/>
      <c r="D4" s="4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5.5" customHeight="1">
      <c r="A5" s="10"/>
      <c r="B5" s="41"/>
      <c r="C5" s="41"/>
      <c r="D5" s="41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2"/>
      <c r="Z5" s="3"/>
    </row>
    <row r="6" spans="1:26" ht="65.25" customHeight="1">
      <c r="A6" s="42" t="s">
        <v>354</v>
      </c>
      <c r="B6" s="43"/>
      <c r="C6" s="43"/>
      <c r="D6" s="43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1"/>
    </row>
    <row r="7" spans="1:26">
      <c r="A7" s="12"/>
      <c r="B7" s="12"/>
      <c r="C7" s="12"/>
      <c r="D7" s="23" t="s">
        <v>335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2.75" customHeight="1">
      <c r="A8" s="37" t="s">
        <v>336</v>
      </c>
      <c r="B8" s="37" t="s">
        <v>337</v>
      </c>
      <c r="C8" s="37" t="s">
        <v>338</v>
      </c>
      <c r="D8" s="39" t="s">
        <v>355</v>
      </c>
      <c r="E8" s="37" t="s">
        <v>0</v>
      </c>
      <c r="F8" s="37" t="s">
        <v>0</v>
      </c>
      <c r="G8" s="37" t="s">
        <v>0</v>
      </c>
      <c r="H8" s="37" t="s">
        <v>0</v>
      </c>
      <c r="I8" s="37" t="s">
        <v>0</v>
      </c>
      <c r="J8" s="37" t="s">
        <v>0</v>
      </c>
      <c r="K8" s="37" t="s">
        <v>0</v>
      </c>
      <c r="L8" s="37" t="s">
        <v>0</v>
      </c>
      <c r="M8" s="37" t="s">
        <v>0</v>
      </c>
      <c r="N8" s="37" t="s">
        <v>0</v>
      </c>
      <c r="O8" s="37" t="s">
        <v>0</v>
      </c>
      <c r="P8" s="37" t="s">
        <v>0</v>
      </c>
      <c r="Q8" s="37" t="s">
        <v>0</v>
      </c>
      <c r="R8" s="37" t="s">
        <v>0</v>
      </c>
      <c r="S8" s="37" t="s">
        <v>0</v>
      </c>
      <c r="T8" s="4" t="s">
        <v>0</v>
      </c>
      <c r="U8" s="37" t="s">
        <v>0</v>
      </c>
      <c r="V8" s="37" t="s">
        <v>0</v>
      </c>
      <c r="W8" s="37" t="s">
        <v>0</v>
      </c>
      <c r="X8" s="37" t="s">
        <v>0</v>
      </c>
      <c r="Y8" s="37" t="s">
        <v>0</v>
      </c>
      <c r="Z8" s="37" t="s">
        <v>0</v>
      </c>
    </row>
    <row r="9" spans="1:26" ht="43.5" customHeight="1">
      <c r="A9" s="38"/>
      <c r="B9" s="38"/>
      <c r="C9" s="38"/>
      <c r="D9" s="40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4"/>
      <c r="U9" s="38"/>
      <c r="V9" s="38"/>
      <c r="W9" s="38"/>
      <c r="X9" s="38"/>
      <c r="Y9" s="38"/>
      <c r="Z9" s="38"/>
    </row>
    <row r="10" spans="1:26" ht="32.25" customHeight="1">
      <c r="A10" s="14" t="s">
        <v>1</v>
      </c>
      <c r="B10" s="15" t="s">
        <v>2</v>
      </c>
      <c r="C10" s="5"/>
      <c r="D10" s="24">
        <f>D11+D29+D43+D61+D64+D71+D74</f>
        <v>137759247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128551090</v>
      </c>
      <c r="W10" s="7">
        <v>0</v>
      </c>
      <c r="X10" s="6">
        <v>0</v>
      </c>
      <c r="Y10" s="7">
        <v>0</v>
      </c>
      <c r="Z10" s="6">
        <v>0</v>
      </c>
    </row>
    <row r="11" spans="1:26" ht="15.75" customHeight="1">
      <c r="A11" s="14" t="s">
        <v>340</v>
      </c>
      <c r="B11" s="15" t="s">
        <v>339</v>
      </c>
      <c r="C11" s="5"/>
      <c r="D11" s="24">
        <f>D12+D19+D26</f>
        <v>56060247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7"/>
      <c r="X11" s="6"/>
      <c r="Y11" s="7"/>
      <c r="Z11" s="6"/>
    </row>
    <row r="12" spans="1:26" ht="31.5" customHeight="1" outlineLevel="1">
      <c r="A12" s="13" t="s">
        <v>3</v>
      </c>
      <c r="B12" s="5" t="s">
        <v>4</v>
      </c>
      <c r="C12" s="5"/>
      <c r="D12" s="24">
        <f>D13+D15+D17</f>
        <v>16935000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17111315.940000001</v>
      </c>
      <c r="W12" s="7">
        <v>0</v>
      </c>
      <c r="X12" s="6">
        <v>0</v>
      </c>
      <c r="Y12" s="7">
        <v>0</v>
      </c>
      <c r="Z12" s="6">
        <v>0</v>
      </c>
    </row>
    <row r="13" spans="1:26" ht="65.25" hidden="1" customHeight="1" outlineLevel="2">
      <c r="A13" s="13" t="s">
        <v>5</v>
      </c>
      <c r="B13" s="5" t="s">
        <v>4</v>
      </c>
      <c r="C13" s="5" t="s">
        <v>6</v>
      </c>
      <c r="D13" s="24">
        <f>D14</f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71746.48</v>
      </c>
      <c r="W13" s="7">
        <v>0</v>
      </c>
      <c r="X13" s="6">
        <v>0</v>
      </c>
      <c r="Y13" s="7">
        <v>0</v>
      </c>
      <c r="Z13" s="6">
        <v>0</v>
      </c>
    </row>
    <row r="14" spans="1:26" ht="18.75" hidden="1" customHeight="1" outlineLevel="3">
      <c r="A14" s="13" t="s">
        <v>7</v>
      </c>
      <c r="B14" s="5" t="s">
        <v>4</v>
      </c>
      <c r="C14" s="5" t="s">
        <v>8</v>
      </c>
      <c r="D14" s="24"/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71746.48</v>
      </c>
      <c r="W14" s="7">
        <v>0</v>
      </c>
      <c r="X14" s="6">
        <v>0</v>
      </c>
      <c r="Y14" s="7">
        <v>0</v>
      </c>
      <c r="Z14" s="6">
        <v>0</v>
      </c>
    </row>
    <row r="15" spans="1:26" ht="32.25" customHeight="1" outlineLevel="2" collapsed="1">
      <c r="A15" s="13" t="s">
        <v>9</v>
      </c>
      <c r="B15" s="5" t="s">
        <v>4</v>
      </c>
      <c r="C15" s="5" t="s">
        <v>10</v>
      </c>
      <c r="D15" s="24">
        <f>D16</f>
        <v>16935000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16255198.390000001</v>
      </c>
      <c r="W15" s="7">
        <v>0</v>
      </c>
      <c r="X15" s="6">
        <v>0</v>
      </c>
      <c r="Y15" s="7">
        <v>0</v>
      </c>
      <c r="Z15" s="6">
        <v>0</v>
      </c>
    </row>
    <row r="16" spans="1:26" ht="30.75" customHeight="1" outlineLevel="3">
      <c r="A16" s="13" t="s">
        <v>11</v>
      </c>
      <c r="B16" s="5" t="s">
        <v>4</v>
      </c>
      <c r="C16" s="5" t="s">
        <v>12</v>
      </c>
      <c r="D16" s="24">
        <v>16935000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16255198.390000001</v>
      </c>
      <c r="W16" s="7">
        <v>0</v>
      </c>
      <c r="X16" s="6">
        <v>0</v>
      </c>
      <c r="Y16" s="7">
        <v>0</v>
      </c>
      <c r="Z16" s="6">
        <v>0</v>
      </c>
    </row>
    <row r="17" spans="1:26" ht="15.75" hidden="1" outlineLevel="2">
      <c r="A17" s="13" t="s">
        <v>13</v>
      </c>
      <c r="B17" s="5" t="s">
        <v>4</v>
      </c>
      <c r="C17" s="5" t="s">
        <v>14</v>
      </c>
      <c r="D17" s="24">
        <f>D18</f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784371.07</v>
      </c>
      <c r="W17" s="7">
        <v>0</v>
      </c>
      <c r="X17" s="6">
        <v>0</v>
      </c>
      <c r="Y17" s="7">
        <v>0</v>
      </c>
      <c r="Z17" s="6">
        <v>0</v>
      </c>
    </row>
    <row r="18" spans="1:26" ht="15" hidden="1" customHeight="1" outlineLevel="3">
      <c r="A18" s="13" t="s">
        <v>15</v>
      </c>
      <c r="B18" s="5" t="s">
        <v>4</v>
      </c>
      <c r="C18" s="5" t="s">
        <v>16</v>
      </c>
      <c r="D18" s="24"/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784371.07</v>
      </c>
      <c r="W18" s="7">
        <v>0</v>
      </c>
      <c r="X18" s="6">
        <v>0</v>
      </c>
      <c r="Y18" s="7">
        <v>0</v>
      </c>
      <c r="Z18" s="6">
        <v>0</v>
      </c>
    </row>
    <row r="19" spans="1:26" ht="31.5" outlineLevel="1" collapsed="1">
      <c r="A19" s="13" t="s">
        <v>17</v>
      </c>
      <c r="B19" s="5" t="s">
        <v>18</v>
      </c>
      <c r="C19" s="5"/>
      <c r="D19" s="24">
        <f>D20+D22+D24</f>
        <v>9473000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8613715.0199999996</v>
      </c>
      <c r="W19" s="7">
        <v>0</v>
      </c>
      <c r="X19" s="6">
        <v>0</v>
      </c>
      <c r="Y19" s="7">
        <v>0</v>
      </c>
      <c r="Z19" s="6">
        <v>0</v>
      </c>
    </row>
    <row r="20" spans="1:26" ht="63" hidden="1" customHeight="1" outlineLevel="2">
      <c r="A20" s="13" t="s">
        <v>5</v>
      </c>
      <c r="B20" s="5" t="s">
        <v>18</v>
      </c>
      <c r="C20" s="5" t="s">
        <v>6</v>
      </c>
      <c r="D20" s="24">
        <f>D21</f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426483</v>
      </c>
      <c r="W20" s="7">
        <v>0</v>
      </c>
      <c r="X20" s="6">
        <v>0</v>
      </c>
      <c r="Y20" s="7">
        <v>0</v>
      </c>
      <c r="Z20" s="6">
        <v>0</v>
      </c>
    </row>
    <row r="21" spans="1:26" ht="20.25" hidden="1" customHeight="1" outlineLevel="3">
      <c r="A21" s="13" t="s">
        <v>7</v>
      </c>
      <c r="B21" s="5" t="s">
        <v>18</v>
      </c>
      <c r="C21" s="5" t="s">
        <v>8</v>
      </c>
      <c r="D21" s="24"/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426483</v>
      </c>
      <c r="W21" s="7">
        <v>0</v>
      </c>
      <c r="X21" s="6">
        <v>0</v>
      </c>
      <c r="Y21" s="7">
        <v>0</v>
      </c>
      <c r="Z21" s="6">
        <v>0</v>
      </c>
    </row>
    <row r="22" spans="1:26" ht="33.75" customHeight="1" outlineLevel="2" collapsed="1">
      <c r="A22" s="13" t="s">
        <v>9</v>
      </c>
      <c r="B22" s="5" t="s">
        <v>18</v>
      </c>
      <c r="C22" s="5" t="s">
        <v>10</v>
      </c>
      <c r="D22" s="24">
        <f>D23</f>
        <v>9473000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8176232.0199999996</v>
      </c>
      <c r="W22" s="7">
        <v>0</v>
      </c>
      <c r="X22" s="6">
        <v>0</v>
      </c>
      <c r="Y22" s="7">
        <v>0</v>
      </c>
      <c r="Z22" s="6">
        <v>0</v>
      </c>
    </row>
    <row r="23" spans="1:26" ht="35.25" customHeight="1" outlineLevel="3">
      <c r="A23" s="13" t="s">
        <v>11</v>
      </c>
      <c r="B23" s="5" t="s">
        <v>18</v>
      </c>
      <c r="C23" s="5" t="s">
        <v>12</v>
      </c>
      <c r="D23" s="24">
        <v>9473000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8176232.0199999996</v>
      </c>
      <c r="W23" s="7">
        <v>0</v>
      </c>
      <c r="X23" s="6">
        <v>0</v>
      </c>
      <c r="Y23" s="7">
        <v>0</v>
      </c>
      <c r="Z23" s="6">
        <v>0</v>
      </c>
    </row>
    <row r="24" spans="1:26" ht="15.75" hidden="1" outlineLevel="2">
      <c r="A24" s="13" t="s">
        <v>13</v>
      </c>
      <c r="B24" s="5" t="s">
        <v>18</v>
      </c>
      <c r="C24" s="5" t="s">
        <v>14</v>
      </c>
      <c r="D24" s="24">
        <f>D25</f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11000</v>
      </c>
      <c r="W24" s="7">
        <v>0</v>
      </c>
      <c r="X24" s="6">
        <v>0</v>
      </c>
      <c r="Y24" s="7">
        <v>0</v>
      </c>
      <c r="Z24" s="6">
        <v>0</v>
      </c>
    </row>
    <row r="25" spans="1:26" ht="15.75" hidden="1" customHeight="1" outlineLevel="3">
      <c r="A25" s="13" t="s">
        <v>15</v>
      </c>
      <c r="B25" s="5" t="s">
        <v>18</v>
      </c>
      <c r="C25" s="5" t="s">
        <v>16</v>
      </c>
      <c r="D25" s="24"/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11000</v>
      </c>
      <c r="W25" s="7">
        <v>0</v>
      </c>
      <c r="X25" s="6">
        <v>0</v>
      </c>
      <c r="Y25" s="7">
        <v>0</v>
      </c>
      <c r="Z25" s="6">
        <v>0</v>
      </c>
    </row>
    <row r="26" spans="1:26" ht="31.5" outlineLevel="1" collapsed="1">
      <c r="A26" s="13" t="s">
        <v>19</v>
      </c>
      <c r="B26" s="5" t="s">
        <v>20</v>
      </c>
      <c r="C26" s="5"/>
      <c r="D26" s="24">
        <f>D27</f>
        <v>29652247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26311180.82</v>
      </c>
      <c r="W26" s="7">
        <v>0</v>
      </c>
      <c r="X26" s="6">
        <v>0</v>
      </c>
      <c r="Y26" s="7">
        <v>0</v>
      </c>
      <c r="Z26" s="6">
        <v>0</v>
      </c>
    </row>
    <row r="27" spans="1:26" ht="32.25" customHeight="1" outlineLevel="2">
      <c r="A27" s="13" t="s">
        <v>9</v>
      </c>
      <c r="B27" s="5" t="s">
        <v>20</v>
      </c>
      <c r="C27" s="5" t="s">
        <v>10</v>
      </c>
      <c r="D27" s="24">
        <f>D28</f>
        <v>29652247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26311180.82</v>
      </c>
      <c r="W27" s="7">
        <v>0</v>
      </c>
      <c r="X27" s="6">
        <v>0</v>
      </c>
      <c r="Y27" s="7">
        <v>0</v>
      </c>
      <c r="Z27" s="6">
        <v>0</v>
      </c>
    </row>
    <row r="28" spans="1:26" ht="33" customHeight="1" outlineLevel="3">
      <c r="A28" s="13" t="s">
        <v>11</v>
      </c>
      <c r="B28" s="5" t="s">
        <v>20</v>
      </c>
      <c r="C28" s="5" t="s">
        <v>12</v>
      </c>
      <c r="D28" s="24">
        <v>29652247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26311180.82</v>
      </c>
      <c r="W28" s="7">
        <v>0</v>
      </c>
      <c r="X28" s="6">
        <v>0</v>
      </c>
      <c r="Y28" s="7">
        <v>0</v>
      </c>
      <c r="Z28" s="6">
        <v>0</v>
      </c>
    </row>
    <row r="29" spans="1:26" ht="16.5" customHeight="1" outlineLevel="3">
      <c r="A29" s="14" t="s">
        <v>341</v>
      </c>
      <c r="B29" s="15" t="s">
        <v>342</v>
      </c>
      <c r="C29" s="5"/>
      <c r="D29" s="24">
        <f>D30+D37+D40</f>
        <v>26188000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7"/>
      <c r="X29" s="6"/>
      <c r="Y29" s="7"/>
      <c r="Z29" s="6"/>
    </row>
    <row r="30" spans="1:26" ht="18" customHeight="1" outlineLevel="1">
      <c r="A30" s="13" t="s">
        <v>21</v>
      </c>
      <c r="B30" s="5" t="s">
        <v>22</v>
      </c>
      <c r="C30" s="5"/>
      <c r="D30" s="24">
        <f>D31+D33+D35</f>
        <v>25328000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23880772.149999999</v>
      </c>
      <c r="W30" s="7">
        <v>0</v>
      </c>
      <c r="X30" s="6">
        <v>0</v>
      </c>
      <c r="Y30" s="7">
        <v>0</v>
      </c>
      <c r="Z30" s="6">
        <v>0</v>
      </c>
    </row>
    <row r="31" spans="1:26" ht="63.75" hidden="1" customHeight="1" outlineLevel="2">
      <c r="A31" s="13" t="s">
        <v>5</v>
      </c>
      <c r="B31" s="5" t="s">
        <v>22</v>
      </c>
      <c r="C31" s="5" t="s">
        <v>6</v>
      </c>
      <c r="D31" s="24">
        <f>D32</f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1040785.99</v>
      </c>
      <c r="W31" s="7">
        <v>0</v>
      </c>
      <c r="X31" s="6">
        <v>0</v>
      </c>
      <c r="Y31" s="7">
        <v>0</v>
      </c>
      <c r="Z31" s="6">
        <v>0</v>
      </c>
    </row>
    <row r="32" spans="1:26" ht="19.5" hidden="1" customHeight="1" outlineLevel="3">
      <c r="A32" s="13" t="s">
        <v>7</v>
      </c>
      <c r="B32" s="5" t="s">
        <v>22</v>
      </c>
      <c r="C32" s="5" t="s">
        <v>8</v>
      </c>
      <c r="D32" s="24"/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1040785.99</v>
      </c>
      <c r="W32" s="7">
        <v>0</v>
      </c>
      <c r="X32" s="6">
        <v>0</v>
      </c>
      <c r="Y32" s="7">
        <v>0</v>
      </c>
      <c r="Z32" s="6">
        <v>0</v>
      </c>
    </row>
    <row r="33" spans="1:26" ht="30.75" customHeight="1" outlineLevel="2" collapsed="1">
      <c r="A33" s="13" t="s">
        <v>9</v>
      </c>
      <c r="B33" s="5" t="s">
        <v>22</v>
      </c>
      <c r="C33" s="5" t="s">
        <v>10</v>
      </c>
      <c r="D33" s="24">
        <f>D34</f>
        <v>25328000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21400612.899999999</v>
      </c>
      <c r="W33" s="7">
        <v>0</v>
      </c>
      <c r="X33" s="6">
        <v>0</v>
      </c>
      <c r="Y33" s="7">
        <v>0</v>
      </c>
      <c r="Z33" s="6">
        <v>0</v>
      </c>
    </row>
    <row r="34" spans="1:26" ht="33.75" customHeight="1" outlineLevel="3">
      <c r="A34" s="13" t="s">
        <v>11</v>
      </c>
      <c r="B34" s="5" t="s">
        <v>22</v>
      </c>
      <c r="C34" s="5" t="s">
        <v>12</v>
      </c>
      <c r="D34" s="24">
        <v>25328000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21400612.899999999</v>
      </c>
      <c r="W34" s="7">
        <v>0</v>
      </c>
      <c r="X34" s="6">
        <v>0</v>
      </c>
      <c r="Y34" s="7">
        <v>0</v>
      </c>
      <c r="Z34" s="6">
        <v>0</v>
      </c>
    </row>
    <row r="35" spans="1:26" ht="15.75" hidden="1" outlineLevel="2">
      <c r="A35" s="13" t="s">
        <v>13</v>
      </c>
      <c r="B35" s="5" t="s">
        <v>22</v>
      </c>
      <c r="C35" s="5" t="s">
        <v>14</v>
      </c>
      <c r="D35" s="24">
        <f>D36</f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1439373.26</v>
      </c>
      <c r="W35" s="7">
        <v>0</v>
      </c>
      <c r="X35" s="6">
        <v>0</v>
      </c>
      <c r="Y35" s="7">
        <v>0</v>
      </c>
      <c r="Z35" s="6">
        <v>0</v>
      </c>
    </row>
    <row r="36" spans="1:26" ht="15.75" hidden="1" customHeight="1" outlineLevel="3">
      <c r="A36" s="13" t="s">
        <v>15</v>
      </c>
      <c r="B36" s="5" t="s">
        <v>22</v>
      </c>
      <c r="C36" s="5" t="s">
        <v>16</v>
      </c>
      <c r="D36" s="24"/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1439373.26</v>
      </c>
      <c r="W36" s="7">
        <v>0</v>
      </c>
      <c r="X36" s="6">
        <v>0</v>
      </c>
      <c r="Y36" s="7">
        <v>0</v>
      </c>
      <c r="Z36" s="6">
        <v>0</v>
      </c>
    </row>
    <row r="37" spans="1:26" ht="30" customHeight="1" outlineLevel="1" collapsed="1">
      <c r="A37" s="13" t="s">
        <v>23</v>
      </c>
      <c r="B37" s="5" t="s">
        <v>24</v>
      </c>
      <c r="C37" s="5"/>
      <c r="D37" s="24">
        <f>D38</f>
        <v>500000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112539</v>
      </c>
      <c r="W37" s="7">
        <v>0</v>
      </c>
      <c r="X37" s="6">
        <v>0</v>
      </c>
      <c r="Y37" s="7">
        <v>0</v>
      </c>
      <c r="Z37" s="6">
        <v>0</v>
      </c>
    </row>
    <row r="38" spans="1:26" ht="30.75" customHeight="1" outlineLevel="2">
      <c r="A38" s="13" t="s">
        <v>9</v>
      </c>
      <c r="B38" s="5" t="s">
        <v>24</v>
      </c>
      <c r="C38" s="5" t="s">
        <v>10</v>
      </c>
      <c r="D38" s="24">
        <f>D39</f>
        <v>500000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112539</v>
      </c>
      <c r="W38" s="7">
        <v>0</v>
      </c>
      <c r="X38" s="6">
        <v>0</v>
      </c>
      <c r="Y38" s="7">
        <v>0</v>
      </c>
      <c r="Z38" s="6">
        <v>0</v>
      </c>
    </row>
    <row r="39" spans="1:26" ht="30.75" customHeight="1" outlineLevel="3">
      <c r="A39" s="13" t="s">
        <v>11</v>
      </c>
      <c r="B39" s="5" t="s">
        <v>24</v>
      </c>
      <c r="C39" s="5" t="s">
        <v>12</v>
      </c>
      <c r="D39" s="24">
        <v>500000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112539</v>
      </c>
      <c r="W39" s="7">
        <v>0</v>
      </c>
      <c r="X39" s="6">
        <v>0</v>
      </c>
      <c r="Y39" s="7">
        <v>0</v>
      </c>
      <c r="Z39" s="6">
        <v>0</v>
      </c>
    </row>
    <row r="40" spans="1:26" ht="33" customHeight="1" outlineLevel="1">
      <c r="A40" s="13" t="s">
        <v>25</v>
      </c>
      <c r="B40" s="5" t="s">
        <v>26</v>
      </c>
      <c r="C40" s="5"/>
      <c r="D40" s="24">
        <f>D41</f>
        <v>360000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360000</v>
      </c>
      <c r="W40" s="7">
        <v>0</v>
      </c>
      <c r="X40" s="6">
        <v>0</v>
      </c>
      <c r="Y40" s="7">
        <v>0</v>
      </c>
      <c r="Z40" s="6">
        <v>0</v>
      </c>
    </row>
    <row r="41" spans="1:26" ht="31.5" customHeight="1" outlineLevel="2">
      <c r="A41" s="13" t="s">
        <v>9</v>
      </c>
      <c r="B41" s="5" t="s">
        <v>26</v>
      </c>
      <c r="C41" s="5" t="s">
        <v>10</v>
      </c>
      <c r="D41" s="24">
        <f>D42</f>
        <v>360000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360000</v>
      </c>
      <c r="W41" s="7">
        <v>0</v>
      </c>
      <c r="X41" s="6">
        <v>0</v>
      </c>
      <c r="Y41" s="7">
        <v>0</v>
      </c>
      <c r="Z41" s="6">
        <v>0</v>
      </c>
    </row>
    <row r="42" spans="1:26" ht="33" customHeight="1" outlineLevel="3">
      <c r="A42" s="13" t="s">
        <v>11</v>
      </c>
      <c r="B42" s="5" t="s">
        <v>26</v>
      </c>
      <c r="C42" s="5" t="s">
        <v>12</v>
      </c>
      <c r="D42" s="24">
        <v>360000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360000</v>
      </c>
      <c r="W42" s="7">
        <v>0</v>
      </c>
      <c r="X42" s="6">
        <v>0</v>
      </c>
      <c r="Y42" s="7">
        <v>0</v>
      </c>
      <c r="Z42" s="6">
        <v>0</v>
      </c>
    </row>
    <row r="43" spans="1:26" ht="31.5" customHeight="1" outlineLevel="3">
      <c r="A43" s="14" t="s">
        <v>344</v>
      </c>
      <c r="B43" s="15" t="s">
        <v>343</v>
      </c>
      <c r="C43" s="5"/>
      <c r="D43" s="24">
        <f>D44+D56+D53</f>
        <v>23232000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7"/>
      <c r="X43" s="6"/>
      <c r="Y43" s="7"/>
      <c r="Z43" s="6"/>
    </row>
    <row r="44" spans="1:26" ht="31.5" customHeight="1" outlineLevel="1">
      <c r="A44" s="13" t="s">
        <v>27</v>
      </c>
      <c r="B44" s="5" t="s">
        <v>28</v>
      </c>
      <c r="C44" s="5"/>
      <c r="D44" s="24">
        <f>D45+D47+D49+D51</f>
        <v>23044000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21448243.449999999</v>
      </c>
      <c r="W44" s="7">
        <v>0</v>
      </c>
      <c r="X44" s="6">
        <v>0</v>
      </c>
      <c r="Y44" s="7">
        <v>0</v>
      </c>
      <c r="Z44" s="6">
        <v>0</v>
      </c>
    </row>
    <row r="45" spans="1:26" ht="63.75" hidden="1" customHeight="1" outlineLevel="2">
      <c r="A45" s="13" t="s">
        <v>5</v>
      </c>
      <c r="B45" s="5" t="s">
        <v>28</v>
      </c>
      <c r="C45" s="5" t="s">
        <v>6</v>
      </c>
      <c r="D45" s="24">
        <f>D46</f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4581900.4000000004</v>
      </c>
      <c r="W45" s="7">
        <v>0</v>
      </c>
      <c r="X45" s="6">
        <v>0</v>
      </c>
      <c r="Y45" s="7">
        <v>0</v>
      </c>
      <c r="Z45" s="6">
        <v>0</v>
      </c>
    </row>
    <row r="46" spans="1:26" ht="17.25" hidden="1" customHeight="1" outlineLevel="3">
      <c r="A46" s="13" t="s">
        <v>7</v>
      </c>
      <c r="B46" s="5" t="s">
        <v>28</v>
      </c>
      <c r="C46" s="5" t="s">
        <v>8</v>
      </c>
      <c r="D46" s="24"/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4581900.4000000004</v>
      </c>
      <c r="W46" s="7">
        <v>0</v>
      </c>
      <c r="X46" s="6">
        <v>0</v>
      </c>
      <c r="Y46" s="7">
        <v>0</v>
      </c>
      <c r="Z46" s="6">
        <v>0</v>
      </c>
    </row>
    <row r="47" spans="1:26" ht="31.5" customHeight="1" outlineLevel="2" collapsed="1">
      <c r="A47" s="13" t="s">
        <v>9</v>
      </c>
      <c r="B47" s="5" t="s">
        <v>28</v>
      </c>
      <c r="C47" s="5" t="s">
        <v>10</v>
      </c>
      <c r="D47" s="24">
        <f>D48</f>
        <v>5772000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976278.62</v>
      </c>
      <c r="W47" s="7">
        <v>0</v>
      </c>
      <c r="X47" s="6">
        <v>0</v>
      </c>
      <c r="Y47" s="7">
        <v>0</v>
      </c>
      <c r="Z47" s="6">
        <v>0</v>
      </c>
    </row>
    <row r="48" spans="1:26" ht="31.5" customHeight="1" outlineLevel="3">
      <c r="A48" s="13" t="s">
        <v>11</v>
      </c>
      <c r="B48" s="5" t="s">
        <v>28</v>
      </c>
      <c r="C48" s="5" t="s">
        <v>12</v>
      </c>
      <c r="D48" s="24">
        <v>5772000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976278.62</v>
      </c>
      <c r="W48" s="7">
        <v>0</v>
      </c>
      <c r="X48" s="6">
        <v>0</v>
      </c>
      <c r="Y48" s="7">
        <v>0</v>
      </c>
      <c r="Z48" s="6">
        <v>0</v>
      </c>
    </row>
    <row r="49" spans="1:26" ht="33" customHeight="1" outlineLevel="2">
      <c r="A49" s="13" t="s">
        <v>29</v>
      </c>
      <c r="B49" s="5" t="s">
        <v>28</v>
      </c>
      <c r="C49" s="5" t="s">
        <v>30</v>
      </c>
      <c r="D49" s="24">
        <f>D50</f>
        <v>17272000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15849000</v>
      </c>
      <c r="W49" s="7">
        <v>0</v>
      </c>
      <c r="X49" s="6">
        <v>0</v>
      </c>
      <c r="Y49" s="7">
        <v>0</v>
      </c>
      <c r="Z49" s="6">
        <v>0</v>
      </c>
    </row>
    <row r="50" spans="1:26" ht="15" customHeight="1" outlineLevel="3">
      <c r="A50" s="13" t="s">
        <v>31</v>
      </c>
      <c r="B50" s="5" t="s">
        <v>28</v>
      </c>
      <c r="C50" s="5" t="s">
        <v>32</v>
      </c>
      <c r="D50" s="24">
        <v>17272000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15849000</v>
      </c>
      <c r="W50" s="7">
        <v>0</v>
      </c>
      <c r="X50" s="6">
        <v>0</v>
      </c>
      <c r="Y50" s="7">
        <v>0</v>
      </c>
      <c r="Z50" s="6">
        <v>0</v>
      </c>
    </row>
    <row r="51" spans="1:26" ht="15.75" hidden="1" outlineLevel="2">
      <c r="A51" s="13" t="s">
        <v>13</v>
      </c>
      <c r="B51" s="5" t="s">
        <v>28</v>
      </c>
      <c r="C51" s="5" t="s">
        <v>14</v>
      </c>
      <c r="D51" s="24">
        <f>D52</f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41064.43</v>
      </c>
      <c r="W51" s="7">
        <v>0</v>
      </c>
      <c r="X51" s="6">
        <v>0</v>
      </c>
      <c r="Y51" s="7">
        <v>0</v>
      </c>
      <c r="Z51" s="6">
        <v>0</v>
      </c>
    </row>
    <row r="52" spans="1:26" ht="18" hidden="1" customHeight="1" outlineLevel="3">
      <c r="A52" s="13" t="s">
        <v>15</v>
      </c>
      <c r="B52" s="5" t="s">
        <v>28</v>
      </c>
      <c r="C52" s="5" t="s">
        <v>16</v>
      </c>
      <c r="D52" s="24"/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41064.43</v>
      </c>
      <c r="W52" s="7">
        <v>0</v>
      </c>
      <c r="X52" s="6">
        <v>0</v>
      </c>
      <c r="Y52" s="7">
        <v>0</v>
      </c>
      <c r="Z52" s="6">
        <v>0</v>
      </c>
    </row>
    <row r="53" spans="1:26" ht="18" customHeight="1" outlineLevel="3">
      <c r="A53" s="19" t="s">
        <v>387</v>
      </c>
      <c r="B53" s="29" t="s">
        <v>390</v>
      </c>
      <c r="C53" s="29"/>
      <c r="D53" s="24">
        <f>D54</f>
        <v>107000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7"/>
      <c r="X53" s="6"/>
      <c r="Y53" s="7"/>
      <c r="Z53" s="6"/>
    </row>
    <row r="54" spans="1:26" ht="18" customHeight="1" outlineLevel="3">
      <c r="A54" s="31" t="s">
        <v>388</v>
      </c>
      <c r="B54" s="29" t="s">
        <v>390</v>
      </c>
      <c r="C54" s="29">
        <v>200</v>
      </c>
      <c r="D54" s="24">
        <f>D55</f>
        <v>107000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7"/>
      <c r="X54" s="6"/>
      <c r="Y54" s="7"/>
      <c r="Z54" s="6"/>
    </row>
    <row r="55" spans="1:26" ht="18" customHeight="1" outlineLevel="3">
      <c r="A55" s="31" t="s">
        <v>389</v>
      </c>
      <c r="B55" s="29" t="s">
        <v>390</v>
      </c>
      <c r="C55" s="29">
        <v>240</v>
      </c>
      <c r="D55" s="24">
        <v>107000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7"/>
      <c r="X55" s="6"/>
      <c r="Y55" s="7"/>
      <c r="Z55" s="6"/>
    </row>
    <row r="56" spans="1:26" ht="15.75" customHeight="1" outlineLevel="1">
      <c r="A56" s="13" t="s">
        <v>33</v>
      </c>
      <c r="B56" s="5" t="s">
        <v>34</v>
      </c>
      <c r="C56" s="5"/>
      <c r="D56" s="24">
        <f>D57+D59</f>
        <v>81000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81000</v>
      </c>
      <c r="W56" s="7">
        <v>0</v>
      </c>
      <c r="X56" s="6">
        <v>0</v>
      </c>
      <c r="Y56" s="7">
        <v>0</v>
      </c>
      <c r="Z56" s="6">
        <v>0</v>
      </c>
    </row>
    <row r="57" spans="1:26" ht="32.25" customHeight="1" outlineLevel="2">
      <c r="A57" s="13" t="s">
        <v>9</v>
      </c>
      <c r="B57" s="5" t="s">
        <v>34</v>
      </c>
      <c r="C57" s="5" t="s">
        <v>10</v>
      </c>
      <c r="D57" s="24">
        <f>D58</f>
        <v>81000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14561.2</v>
      </c>
      <c r="W57" s="7">
        <v>0</v>
      </c>
      <c r="X57" s="6">
        <v>0</v>
      </c>
      <c r="Y57" s="7">
        <v>0</v>
      </c>
      <c r="Z57" s="6">
        <v>0</v>
      </c>
    </row>
    <row r="58" spans="1:26" ht="33" customHeight="1" outlineLevel="3">
      <c r="A58" s="13" t="s">
        <v>11</v>
      </c>
      <c r="B58" s="5" t="s">
        <v>34</v>
      </c>
      <c r="C58" s="5" t="s">
        <v>12</v>
      </c>
      <c r="D58" s="24">
        <v>81000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14561.2</v>
      </c>
      <c r="W58" s="7">
        <v>0</v>
      </c>
      <c r="X58" s="6">
        <v>0</v>
      </c>
      <c r="Y58" s="7">
        <v>0</v>
      </c>
      <c r="Z58" s="6">
        <v>0</v>
      </c>
    </row>
    <row r="59" spans="1:26" ht="31.5" hidden="1" customHeight="1" outlineLevel="2">
      <c r="A59" s="13" t="s">
        <v>29</v>
      </c>
      <c r="B59" s="5" t="s">
        <v>34</v>
      </c>
      <c r="C59" s="5" t="s">
        <v>30</v>
      </c>
      <c r="D59" s="24">
        <f>D60</f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66438.8</v>
      </c>
      <c r="W59" s="7">
        <v>0</v>
      </c>
      <c r="X59" s="6">
        <v>0</v>
      </c>
      <c r="Y59" s="7">
        <v>0</v>
      </c>
      <c r="Z59" s="6">
        <v>0</v>
      </c>
    </row>
    <row r="60" spans="1:26" ht="17.25" hidden="1" customHeight="1" outlineLevel="3">
      <c r="A60" s="13" t="s">
        <v>31</v>
      </c>
      <c r="B60" s="5" t="s">
        <v>34</v>
      </c>
      <c r="C60" s="5" t="s">
        <v>32</v>
      </c>
      <c r="D60" s="24"/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66438.8</v>
      </c>
      <c r="W60" s="7">
        <v>0</v>
      </c>
      <c r="X60" s="6">
        <v>0</v>
      </c>
      <c r="Y60" s="7">
        <v>0</v>
      </c>
      <c r="Z60" s="6">
        <v>0</v>
      </c>
    </row>
    <row r="61" spans="1:26" ht="31.5" customHeight="1" outlineLevel="1" collapsed="1">
      <c r="A61" s="14" t="s">
        <v>35</v>
      </c>
      <c r="B61" s="15" t="s">
        <v>36</v>
      </c>
      <c r="C61" s="5"/>
      <c r="D61" s="24">
        <f>D62</f>
        <v>60000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60000</v>
      </c>
      <c r="W61" s="7">
        <v>0</v>
      </c>
      <c r="X61" s="6">
        <v>0</v>
      </c>
      <c r="Y61" s="7">
        <v>0</v>
      </c>
      <c r="Z61" s="6">
        <v>0</v>
      </c>
    </row>
    <row r="62" spans="1:26" ht="30" customHeight="1" outlineLevel="2">
      <c r="A62" s="13" t="s">
        <v>9</v>
      </c>
      <c r="B62" s="5" t="s">
        <v>36</v>
      </c>
      <c r="C62" s="5" t="s">
        <v>10</v>
      </c>
      <c r="D62" s="24">
        <f>D63</f>
        <v>60000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60000</v>
      </c>
      <c r="W62" s="7">
        <v>0</v>
      </c>
      <c r="X62" s="6">
        <v>0</v>
      </c>
      <c r="Y62" s="7">
        <v>0</v>
      </c>
      <c r="Z62" s="6">
        <v>0</v>
      </c>
    </row>
    <row r="63" spans="1:26" ht="32.25" customHeight="1" outlineLevel="3">
      <c r="A63" s="13" t="s">
        <v>11</v>
      </c>
      <c r="B63" s="5" t="s">
        <v>36</v>
      </c>
      <c r="C63" s="5" t="s">
        <v>12</v>
      </c>
      <c r="D63" s="24">
        <v>60000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60000</v>
      </c>
      <c r="W63" s="7">
        <v>0</v>
      </c>
      <c r="X63" s="6">
        <v>0</v>
      </c>
      <c r="Y63" s="7">
        <v>0</v>
      </c>
      <c r="Z63" s="6">
        <v>0</v>
      </c>
    </row>
    <row r="64" spans="1:26" ht="30.75" customHeight="1" outlineLevel="3">
      <c r="A64" s="14" t="s">
        <v>345</v>
      </c>
      <c r="B64" s="15" t="s">
        <v>346</v>
      </c>
      <c r="C64" s="5"/>
      <c r="D64" s="24">
        <f>D65+D68</f>
        <v>17718000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7"/>
      <c r="X64" s="6"/>
      <c r="Y64" s="7"/>
      <c r="Z64" s="6"/>
    </row>
    <row r="65" spans="1:26" ht="18" customHeight="1" outlineLevel="1">
      <c r="A65" s="13" t="s">
        <v>37</v>
      </c>
      <c r="B65" s="5" t="s">
        <v>38</v>
      </c>
      <c r="C65" s="5"/>
      <c r="D65" s="24">
        <f>D66</f>
        <v>6757000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6623000</v>
      </c>
      <c r="W65" s="7">
        <v>0</v>
      </c>
      <c r="X65" s="6">
        <v>0</v>
      </c>
      <c r="Y65" s="7">
        <v>0</v>
      </c>
      <c r="Z65" s="6">
        <v>0</v>
      </c>
    </row>
    <row r="66" spans="1:26" ht="31.5" outlineLevel="2">
      <c r="A66" s="13" t="s">
        <v>9</v>
      </c>
      <c r="B66" s="5" t="s">
        <v>38</v>
      </c>
      <c r="C66" s="5" t="s">
        <v>10</v>
      </c>
      <c r="D66" s="24">
        <f>D67</f>
        <v>6757000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6623000</v>
      </c>
      <c r="W66" s="7">
        <v>0</v>
      </c>
      <c r="X66" s="6">
        <v>0</v>
      </c>
      <c r="Y66" s="7">
        <v>0</v>
      </c>
      <c r="Z66" s="6">
        <v>0</v>
      </c>
    </row>
    <row r="67" spans="1:26" ht="30.75" customHeight="1" outlineLevel="3">
      <c r="A67" s="13" t="s">
        <v>11</v>
      </c>
      <c r="B67" s="5" t="s">
        <v>38</v>
      </c>
      <c r="C67" s="5" t="s">
        <v>12</v>
      </c>
      <c r="D67" s="24">
        <v>6757000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6623000</v>
      </c>
      <c r="W67" s="7">
        <v>0</v>
      </c>
      <c r="X67" s="6">
        <v>0</v>
      </c>
      <c r="Y67" s="7">
        <v>0</v>
      </c>
      <c r="Z67" s="6">
        <v>0</v>
      </c>
    </row>
    <row r="68" spans="1:26" ht="15.75" customHeight="1" outlineLevel="1">
      <c r="A68" s="13" t="s">
        <v>39</v>
      </c>
      <c r="B68" s="5" t="s">
        <v>40</v>
      </c>
      <c r="C68" s="5"/>
      <c r="D68" s="24">
        <f>D69</f>
        <v>10961000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9914090</v>
      </c>
      <c r="W68" s="7">
        <v>0</v>
      </c>
      <c r="X68" s="6">
        <v>0</v>
      </c>
      <c r="Y68" s="7">
        <v>0</v>
      </c>
      <c r="Z68" s="6">
        <v>0</v>
      </c>
    </row>
    <row r="69" spans="1:26" ht="31.5" customHeight="1" outlineLevel="2">
      <c r="A69" s="13" t="s">
        <v>9</v>
      </c>
      <c r="B69" s="5" t="s">
        <v>40</v>
      </c>
      <c r="C69" s="5" t="s">
        <v>10</v>
      </c>
      <c r="D69" s="24">
        <f>D70</f>
        <v>10961000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9914090</v>
      </c>
      <c r="W69" s="7">
        <v>0</v>
      </c>
      <c r="X69" s="6">
        <v>0</v>
      </c>
      <c r="Y69" s="7">
        <v>0</v>
      </c>
      <c r="Z69" s="6">
        <v>0</v>
      </c>
    </row>
    <row r="70" spans="1:26" ht="30.75" customHeight="1" outlineLevel="3">
      <c r="A70" s="13" t="s">
        <v>11</v>
      </c>
      <c r="B70" s="5" t="s">
        <v>40</v>
      </c>
      <c r="C70" s="5" t="s">
        <v>12</v>
      </c>
      <c r="D70" s="24">
        <v>10961000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9914090</v>
      </c>
      <c r="W70" s="7">
        <v>0</v>
      </c>
      <c r="X70" s="6">
        <v>0</v>
      </c>
      <c r="Y70" s="7">
        <v>0</v>
      </c>
      <c r="Z70" s="6">
        <v>0</v>
      </c>
    </row>
    <row r="71" spans="1:26" ht="30.75" customHeight="1" outlineLevel="1">
      <c r="A71" s="14" t="s">
        <v>41</v>
      </c>
      <c r="B71" s="15" t="s">
        <v>42</v>
      </c>
      <c r="C71" s="5"/>
      <c r="D71" s="24">
        <f>D72</f>
        <v>100000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100000</v>
      </c>
      <c r="W71" s="7">
        <v>0</v>
      </c>
      <c r="X71" s="6">
        <v>0</v>
      </c>
      <c r="Y71" s="7">
        <v>0</v>
      </c>
      <c r="Z71" s="6">
        <v>0</v>
      </c>
    </row>
    <row r="72" spans="1:26" ht="31.5" customHeight="1" outlineLevel="2">
      <c r="A72" s="13" t="s">
        <v>9</v>
      </c>
      <c r="B72" s="5" t="s">
        <v>42</v>
      </c>
      <c r="C72" s="5" t="s">
        <v>10</v>
      </c>
      <c r="D72" s="24">
        <f>D73</f>
        <v>100000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100000</v>
      </c>
      <c r="W72" s="7">
        <v>0</v>
      </c>
      <c r="X72" s="6">
        <v>0</v>
      </c>
      <c r="Y72" s="7">
        <v>0</v>
      </c>
      <c r="Z72" s="6">
        <v>0</v>
      </c>
    </row>
    <row r="73" spans="1:26" ht="31.5" customHeight="1" outlineLevel="3">
      <c r="A73" s="13" t="s">
        <v>11</v>
      </c>
      <c r="B73" s="5" t="s">
        <v>42</v>
      </c>
      <c r="C73" s="5" t="s">
        <v>12</v>
      </c>
      <c r="D73" s="24">
        <v>100000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100000</v>
      </c>
      <c r="W73" s="7">
        <v>0</v>
      </c>
      <c r="X73" s="6">
        <v>0</v>
      </c>
      <c r="Y73" s="7">
        <v>0</v>
      </c>
      <c r="Z73" s="6">
        <v>0</v>
      </c>
    </row>
    <row r="74" spans="1:26" ht="31.5" customHeight="1" outlineLevel="3">
      <c r="A74" s="14" t="s">
        <v>347</v>
      </c>
      <c r="B74" s="15" t="s">
        <v>348</v>
      </c>
      <c r="C74" s="5"/>
      <c r="D74" s="24">
        <f>D75+D82+D87+D94</f>
        <v>14401000</v>
      </c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7"/>
      <c r="X74" s="6"/>
      <c r="Y74" s="7"/>
      <c r="Z74" s="6"/>
    </row>
    <row r="75" spans="1:26" ht="17.25" customHeight="1" outlineLevel="1">
      <c r="A75" s="13" t="s">
        <v>43</v>
      </c>
      <c r="B75" s="5" t="s">
        <v>44</v>
      </c>
      <c r="C75" s="5"/>
      <c r="D75" s="24">
        <f>D76+D78+D80</f>
        <v>8280000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8124629.6399999997</v>
      </c>
      <c r="W75" s="7">
        <v>0</v>
      </c>
      <c r="X75" s="6">
        <v>0</v>
      </c>
      <c r="Y75" s="7">
        <v>0</v>
      </c>
      <c r="Z75" s="6">
        <v>0</v>
      </c>
    </row>
    <row r="76" spans="1:26" ht="64.5" hidden="1" customHeight="1" outlineLevel="2">
      <c r="A76" s="13" t="s">
        <v>5</v>
      </c>
      <c r="B76" s="5" t="s">
        <v>44</v>
      </c>
      <c r="C76" s="5" t="s">
        <v>6</v>
      </c>
      <c r="D76" s="24">
        <f>D77</f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6606842</v>
      </c>
      <c r="W76" s="7">
        <v>0</v>
      </c>
      <c r="X76" s="6">
        <v>0</v>
      </c>
      <c r="Y76" s="7">
        <v>0</v>
      </c>
      <c r="Z76" s="6">
        <v>0</v>
      </c>
    </row>
    <row r="77" spans="1:26" ht="16.5" hidden="1" customHeight="1" outlineLevel="3">
      <c r="A77" s="13" t="s">
        <v>7</v>
      </c>
      <c r="B77" s="5" t="s">
        <v>44</v>
      </c>
      <c r="C77" s="5" t="s">
        <v>8</v>
      </c>
      <c r="D77" s="24"/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6606842</v>
      </c>
      <c r="W77" s="7">
        <v>0</v>
      </c>
      <c r="X77" s="6">
        <v>0</v>
      </c>
      <c r="Y77" s="7">
        <v>0</v>
      </c>
      <c r="Z77" s="6">
        <v>0</v>
      </c>
    </row>
    <row r="78" spans="1:26" ht="32.25" customHeight="1" outlineLevel="2" collapsed="1">
      <c r="A78" s="13" t="s">
        <v>9</v>
      </c>
      <c r="B78" s="5" t="s">
        <v>44</v>
      </c>
      <c r="C78" s="5" t="s">
        <v>10</v>
      </c>
      <c r="D78" s="24">
        <f>D79</f>
        <v>8280000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1498400</v>
      </c>
      <c r="W78" s="7">
        <v>0</v>
      </c>
      <c r="X78" s="6">
        <v>0</v>
      </c>
      <c r="Y78" s="7">
        <v>0</v>
      </c>
      <c r="Z78" s="6">
        <v>0</v>
      </c>
    </row>
    <row r="79" spans="1:26" ht="34.5" customHeight="1" outlineLevel="3">
      <c r="A79" s="13" t="s">
        <v>11</v>
      </c>
      <c r="B79" s="5" t="s">
        <v>44</v>
      </c>
      <c r="C79" s="5" t="s">
        <v>12</v>
      </c>
      <c r="D79" s="24">
        <v>8280000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1498400</v>
      </c>
      <c r="W79" s="7">
        <v>0</v>
      </c>
      <c r="X79" s="6">
        <v>0</v>
      </c>
      <c r="Y79" s="7">
        <v>0</v>
      </c>
      <c r="Z79" s="6">
        <v>0</v>
      </c>
    </row>
    <row r="80" spans="1:26" ht="15.75" hidden="1" outlineLevel="2">
      <c r="A80" s="13" t="s">
        <v>13</v>
      </c>
      <c r="B80" s="5" t="s">
        <v>44</v>
      </c>
      <c r="C80" s="5" t="s">
        <v>14</v>
      </c>
      <c r="D80" s="24">
        <f>D81</f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19387.64</v>
      </c>
      <c r="W80" s="7">
        <v>0</v>
      </c>
      <c r="X80" s="6">
        <v>0</v>
      </c>
      <c r="Y80" s="7">
        <v>0</v>
      </c>
      <c r="Z80" s="6">
        <v>0</v>
      </c>
    </row>
    <row r="81" spans="1:26" ht="18" hidden="1" customHeight="1" outlineLevel="3">
      <c r="A81" s="13" t="s">
        <v>15</v>
      </c>
      <c r="B81" s="5" t="s">
        <v>44</v>
      </c>
      <c r="C81" s="5" t="s">
        <v>16</v>
      </c>
      <c r="D81" s="24"/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19387.64</v>
      </c>
      <c r="W81" s="7">
        <v>0</v>
      </c>
      <c r="X81" s="6">
        <v>0</v>
      </c>
      <c r="Y81" s="7">
        <v>0</v>
      </c>
      <c r="Z81" s="6">
        <v>0</v>
      </c>
    </row>
    <row r="82" spans="1:26" ht="18.75" customHeight="1" outlineLevel="1" collapsed="1">
      <c r="A82" s="13" t="s">
        <v>45</v>
      </c>
      <c r="B82" s="5" t="s">
        <v>46</v>
      </c>
      <c r="C82" s="5"/>
      <c r="D82" s="24">
        <f>D83+D85</f>
        <v>1778000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1674000</v>
      </c>
      <c r="W82" s="7">
        <v>0</v>
      </c>
      <c r="X82" s="6">
        <v>0</v>
      </c>
      <c r="Y82" s="7">
        <v>0</v>
      </c>
      <c r="Z82" s="6">
        <v>0</v>
      </c>
    </row>
    <row r="83" spans="1:26" ht="66" hidden="1" customHeight="1" outlineLevel="2">
      <c r="A83" s="13" t="s">
        <v>5</v>
      </c>
      <c r="B83" s="5" t="s">
        <v>46</v>
      </c>
      <c r="C83" s="5" t="s">
        <v>6</v>
      </c>
      <c r="D83" s="24">
        <f>D84</f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1594000</v>
      </c>
      <c r="W83" s="7">
        <v>0</v>
      </c>
      <c r="X83" s="6">
        <v>0</v>
      </c>
      <c r="Y83" s="7">
        <v>0</v>
      </c>
      <c r="Z83" s="6">
        <v>0</v>
      </c>
    </row>
    <row r="84" spans="1:26" ht="19.5" hidden="1" customHeight="1" outlineLevel="3">
      <c r="A84" s="13" t="s">
        <v>7</v>
      </c>
      <c r="B84" s="5" t="s">
        <v>46</v>
      </c>
      <c r="C84" s="5" t="s">
        <v>8</v>
      </c>
      <c r="D84" s="24"/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1594000</v>
      </c>
      <c r="W84" s="7">
        <v>0</v>
      </c>
      <c r="X84" s="6">
        <v>0</v>
      </c>
      <c r="Y84" s="7">
        <v>0</v>
      </c>
      <c r="Z84" s="6">
        <v>0</v>
      </c>
    </row>
    <row r="85" spans="1:26" ht="32.25" customHeight="1" outlineLevel="2" collapsed="1">
      <c r="A85" s="13" t="s">
        <v>9</v>
      </c>
      <c r="B85" s="5" t="s">
        <v>46</v>
      </c>
      <c r="C85" s="5" t="s">
        <v>10</v>
      </c>
      <c r="D85" s="24">
        <f>D86</f>
        <v>1778000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80000</v>
      </c>
      <c r="W85" s="7">
        <v>0</v>
      </c>
      <c r="X85" s="6">
        <v>0</v>
      </c>
      <c r="Y85" s="7">
        <v>0</v>
      </c>
      <c r="Z85" s="6">
        <v>0</v>
      </c>
    </row>
    <row r="86" spans="1:26" ht="33" customHeight="1" outlineLevel="3">
      <c r="A86" s="13" t="s">
        <v>11</v>
      </c>
      <c r="B86" s="5" t="s">
        <v>46</v>
      </c>
      <c r="C86" s="5" t="s">
        <v>12</v>
      </c>
      <c r="D86" s="24">
        <v>1778000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80000</v>
      </c>
      <c r="W86" s="7">
        <v>0</v>
      </c>
      <c r="X86" s="6">
        <v>0</v>
      </c>
      <c r="Y86" s="7">
        <v>0</v>
      </c>
      <c r="Z86" s="6">
        <v>0</v>
      </c>
    </row>
    <row r="87" spans="1:26" ht="16.5" customHeight="1" outlineLevel="1">
      <c r="A87" s="13" t="s">
        <v>47</v>
      </c>
      <c r="B87" s="5" t="s">
        <v>48</v>
      </c>
      <c r="C87" s="5"/>
      <c r="D87" s="24">
        <f>D88+D90+D92</f>
        <v>4183000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4091858</v>
      </c>
      <c r="W87" s="7">
        <v>0</v>
      </c>
      <c r="X87" s="6">
        <v>0</v>
      </c>
      <c r="Y87" s="7">
        <v>0</v>
      </c>
      <c r="Z87" s="6">
        <v>0</v>
      </c>
    </row>
    <row r="88" spans="1:26" ht="63" hidden="1" customHeight="1" outlineLevel="2">
      <c r="A88" s="13" t="s">
        <v>5</v>
      </c>
      <c r="B88" s="5" t="s">
        <v>48</v>
      </c>
      <c r="C88" s="5" t="s">
        <v>6</v>
      </c>
      <c r="D88" s="24">
        <f>D89</f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3354219.1</v>
      </c>
      <c r="W88" s="7">
        <v>0</v>
      </c>
      <c r="X88" s="6">
        <v>0</v>
      </c>
      <c r="Y88" s="7">
        <v>0</v>
      </c>
      <c r="Z88" s="6">
        <v>0</v>
      </c>
    </row>
    <row r="89" spans="1:26" ht="17.25" hidden="1" customHeight="1" outlineLevel="3">
      <c r="A89" s="13" t="s">
        <v>7</v>
      </c>
      <c r="B89" s="5" t="s">
        <v>48</v>
      </c>
      <c r="C89" s="5" t="s">
        <v>8</v>
      </c>
      <c r="D89" s="24"/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3354219.1</v>
      </c>
      <c r="W89" s="7">
        <v>0</v>
      </c>
      <c r="X89" s="6">
        <v>0</v>
      </c>
      <c r="Y89" s="7">
        <v>0</v>
      </c>
      <c r="Z89" s="6">
        <v>0</v>
      </c>
    </row>
    <row r="90" spans="1:26" ht="30.75" customHeight="1" outlineLevel="2" collapsed="1">
      <c r="A90" s="13" t="s">
        <v>9</v>
      </c>
      <c r="B90" s="5" t="s">
        <v>48</v>
      </c>
      <c r="C90" s="5" t="s">
        <v>10</v>
      </c>
      <c r="D90" s="24">
        <f>D91</f>
        <v>4183000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730538.9</v>
      </c>
      <c r="W90" s="7">
        <v>0</v>
      </c>
      <c r="X90" s="6">
        <v>0</v>
      </c>
      <c r="Y90" s="7">
        <v>0</v>
      </c>
      <c r="Z90" s="6">
        <v>0</v>
      </c>
    </row>
    <row r="91" spans="1:26" ht="30" customHeight="1" outlineLevel="3">
      <c r="A91" s="13" t="s">
        <v>11</v>
      </c>
      <c r="B91" s="5" t="s">
        <v>48</v>
      </c>
      <c r="C91" s="5" t="s">
        <v>12</v>
      </c>
      <c r="D91" s="24">
        <v>4183000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730538.9</v>
      </c>
      <c r="W91" s="7">
        <v>0</v>
      </c>
      <c r="X91" s="6">
        <v>0</v>
      </c>
      <c r="Y91" s="7">
        <v>0</v>
      </c>
      <c r="Z91" s="6">
        <v>0</v>
      </c>
    </row>
    <row r="92" spans="1:26" ht="15.75" hidden="1" outlineLevel="2">
      <c r="A92" s="13" t="s">
        <v>13</v>
      </c>
      <c r="B92" s="5" t="s">
        <v>48</v>
      </c>
      <c r="C92" s="5" t="s">
        <v>14</v>
      </c>
      <c r="D92" s="24">
        <f>D93</f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7100</v>
      </c>
      <c r="W92" s="7">
        <v>0</v>
      </c>
      <c r="X92" s="6">
        <v>0</v>
      </c>
      <c r="Y92" s="7">
        <v>0</v>
      </c>
      <c r="Z92" s="6">
        <v>0</v>
      </c>
    </row>
    <row r="93" spans="1:26" ht="15" hidden="1" customHeight="1" outlineLevel="3">
      <c r="A93" s="13" t="s">
        <v>15</v>
      </c>
      <c r="B93" s="5" t="s">
        <v>48</v>
      </c>
      <c r="C93" s="5" t="s">
        <v>16</v>
      </c>
      <c r="D93" s="24"/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7100</v>
      </c>
      <c r="W93" s="7">
        <v>0</v>
      </c>
      <c r="X93" s="6">
        <v>0</v>
      </c>
      <c r="Y93" s="7">
        <v>0</v>
      </c>
      <c r="Z93" s="6">
        <v>0</v>
      </c>
    </row>
    <row r="94" spans="1:26" ht="31.5" customHeight="1" outlineLevel="1" collapsed="1">
      <c r="A94" s="13" t="s">
        <v>49</v>
      </c>
      <c r="B94" s="5" t="s">
        <v>50</v>
      </c>
      <c r="C94" s="5"/>
      <c r="D94" s="24">
        <f>D95+D97</f>
        <v>160000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44745.98</v>
      </c>
      <c r="W94" s="7">
        <v>0</v>
      </c>
      <c r="X94" s="6">
        <v>0</v>
      </c>
      <c r="Y94" s="7">
        <v>0</v>
      </c>
      <c r="Z94" s="6">
        <v>0</v>
      </c>
    </row>
    <row r="95" spans="1:26" ht="63" hidden="1" customHeight="1" outlineLevel="2">
      <c r="A95" s="13" t="s">
        <v>5</v>
      </c>
      <c r="B95" s="5" t="s">
        <v>50</v>
      </c>
      <c r="C95" s="5" t="s">
        <v>6</v>
      </c>
      <c r="D95" s="24">
        <f>D96</f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22246</v>
      </c>
      <c r="W95" s="7">
        <v>0</v>
      </c>
      <c r="X95" s="6">
        <v>0</v>
      </c>
      <c r="Y95" s="7">
        <v>0</v>
      </c>
      <c r="Z95" s="6">
        <v>0</v>
      </c>
    </row>
    <row r="96" spans="1:26" ht="15.75" hidden="1" customHeight="1" outlineLevel="3">
      <c r="A96" s="13" t="s">
        <v>7</v>
      </c>
      <c r="B96" s="5" t="s">
        <v>50</v>
      </c>
      <c r="C96" s="5" t="s">
        <v>8</v>
      </c>
      <c r="D96" s="24"/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22246</v>
      </c>
      <c r="W96" s="7">
        <v>0</v>
      </c>
      <c r="X96" s="6">
        <v>0</v>
      </c>
      <c r="Y96" s="7">
        <v>0</v>
      </c>
      <c r="Z96" s="6">
        <v>0</v>
      </c>
    </row>
    <row r="97" spans="1:26" ht="33" customHeight="1" outlineLevel="2" collapsed="1">
      <c r="A97" s="13" t="s">
        <v>9</v>
      </c>
      <c r="B97" s="5" t="s">
        <v>50</v>
      </c>
      <c r="C97" s="5" t="s">
        <v>10</v>
      </c>
      <c r="D97" s="24">
        <f>D98</f>
        <v>160000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22499.98</v>
      </c>
      <c r="W97" s="7">
        <v>0</v>
      </c>
      <c r="X97" s="6">
        <v>0</v>
      </c>
      <c r="Y97" s="7">
        <v>0</v>
      </c>
      <c r="Z97" s="6">
        <v>0</v>
      </c>
    </row>
    <row r="98" spans="1:26" ht="35.25" customHeight="1" outlineLevel="3">
      <c r="A98" s="13" t="s">
        <v>11</v>
      </c>
      <c r="B98" s="5" t="s">
        <v>50</v>
      </c>
      <c r="C98" s="5" t="s">
        <v>12</v>
      </c>
      <c r="D98" s="24">
        <v>160000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22499.98</v>
      </c>
      <c r="W98" s="7">
        <v>0</v>
      </c>
      <c r="X98" s="6">
        <v>0</v>
      </c>
      <c r="Y98" s="7">
        <v>0</v>
      </c>
      <c r="Z98" s="6">
        <v>0</v>
      </c>
    </row>
    <row r="99" spans="1:26" ht="31.5" customHeight="1">
      <c r="A99" s="14" t="s">
        <v>51</v>
      </c>
      <c r="B99" s="15" t="s">
        <v>52</v>
      </c>
      <c r="C99" s="5"/>
      <c r="D99" s="24">
        <f>D100+D105+D108+D113+D116+D119+D122+D125+D128+D131+D134+D137+D140+D143+D150</f>
        <v>4224050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6723049.04</v>
      </c>
      <c r="W99" s="7">
        <v>0</v>
      </c>
      <c r="X99" s="6">
        <v>0</v>
      </c>
      <c r="Y99" s="7">
        <v>0</v>
      </c>
      <c r="Z99" s="6">
        <v>0</v>
      </c>
    </row>
    <row r="100" spans="1:26" ht="33" customHeight="1" outlineLevel="1">
      <c r="A100" s="13" t="s">
        <v>53</v>
      </c>
      <c r="B100" s="5" t="s">
        <v>54</v>
      </c>
      <c r="C100" s="5"/>
      <c r="D100" s="24">
        <f>D101+D103</f>
        <v>1250000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950000</v>
      </c>
      <c r="W100" s="7">
        <v>0</v>
      </c>
      <c r="X100" s="6">
        <v>0</v>
      </c>
      <c r="Y100" s="7">
        <v>0</v>
      </c>
      <c r="Z100" s="6">
        <v>0</v>
      </c>
    </row>
    <row r="101" spans="1:26" ht="17.25" customHeight="1" outlineLevel="2">
      <c r="A101" s="13" t="s">
        <v>55</v>
      </c>
      <c r="B101" s="5" t="s">
        <v>54</v>
      </c>
      <c r="C101" s="5" t="s">
        <v>56</v>
      </c>
      <c r="D101" s="24">
        <f>D102</f>
        <v>1250000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844638.8</v>
      </c>
      <c r="W101" s="7">
        <v>0</v>
      </c>
      <c r="X101" s="6">
        <v>0</v>
      </c>
      <c r="Y101" s="7">
        <v>0</v>
      </c>
      <c r="Z101" s="6">
        <v>0</v>
      </c>
    </row>
    <row r="102" spans="1:26" ht="32.25" customHeight="1" outlineLevel="3">
      <c r="A102" s="13" t="s">
        <v>57</v>
      </c>
      <c r="B102" s="5" t="s">
        <v>54</v>
      </c>
      <c r="C102" s="5" t="s">
        <v>58</v>
      </c>
      <c r="D102" s="24">
        <v>1250000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844638.8</v>
      </c>
      <c r="W102" s="7">
        <v>0</v>
      </c>
      <c r="X102" s="6">
        <v>0</v>
      </c>
      <c r="Y102" s="7">
        <v>0</v>
      </c>
      <c r="Z102" s="6">
        <v>0</v>
      </c>
    </row>
    <row r="103" spans="1:26" ht="33" hidden="1" customHeight="1" outlineLevel="2">
      <c r="A103" s="13" t="s">
        <v>29</v>
      </c>
      <c r="B103" s="5" t="s">
        <v>54</v>
      </c>
      <c r="C103" s="5" t="s">
        <v>30</v>
      </c>
      <c r="D103" s="24">
        <f>D104</f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105361.2</v>
      </c>
      <c r="W103" s="7">
        <v>0</v>
      </c>
      <c r="X103" s="6">
        <v>0</v>
      </c>
      <c r="Y103" s="7">
        <v>0</v>
      </c>
      <c r="Z103" s="6">
        <v>0</v>
      </c>
    </row>
    <row r="104" spans="1:26" ht="18.75" hidden="1" customHeight="1" outlineLevel="3">
      <c r="A104" s="13" t="s">
        <v>31</v>
      </c>
      <c r="B104" s="5" t="s">
        <v>54</v>
      </c>
      <c r="C104" s="5" t="s">
        <v>32</v>
      </c>
      <c r="D104" s="24"/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105361.2</v>
      </c>
      <c r="W104" s="7">
        <v>0</v>
      </c>
      <c r="X104" s="6">
        <v>0</v>
      </c>
      <c r="Y104" s="7">
        <v>0</v>
      </c>
      <c r="Z104" s="6">
        <v>0</v>
      </c>
    </row>
    <row r="105" spans="1:26" ht="30" customHeight="1" outlineLevel="1" collapsed="1">
      <c r="A105" s="13" t="s">
        <v>59</v>
      </c>
      <c r="B105" s="5" t="s">
        <v>60</v>
      </c>
      <c r="C105" s="5"/>
      <c r="D105" s="24">
        <f>D106</f>
        <v>1045000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1500000</v>
      </c>
      <c r="W105" s="7">
        <v>0</v>
      </c>
      <c r="X105" s="6">
        <v>0</v>
      </c>
      <c r="Y105" s="7">
        <v>0</v>
      </c>
      <c r="Z105" s="6">
        <v>0</v>
      </c>
    </row>
    <row r="106" spans="1:26" ht="18" customHeight="1" outlineLevel="2">
      <c r="A106" s="13" t="s">
        <v>55</v>
      </c>
      <c r="B106" s="5" t="s">
        <v>60</v>
      </c>
      <c r="C106" s="5" t="s">
        <v>56</v>
      </c>
      <c r="D106" s="24">
        <f>D107</f>
        <v>1045000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1500000</v>
      </c>
      <c r="W106" s="7">
        <v>0</v>
      </c>
      <c r="X106" s="6">
        <v>0</v>
      </c>
      <c r="Y106" s="7">
        <v>0</v>
      </c>
      <c r="Z106" s="6">
        <v>0</v>
      </c>
    </row>
    <row r="107" spans="1:26" ht="33" customHeight="1" outlineLevel="3">
      <c r="A107" s="13" t="s">
        <v>57</v>
      </c>
      <c r="B107" s="5" t="s">
        <v>60</v>
      </c>
      <c r="C107" s="5" t="s">
        <v>58</v>
      </c>
      <c r="D107" s="24">
        <v>1045000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1500000</v>
      </c>
      <c r="W107" s="7">
        <v>0</v>
      </c>
      <c r="X107" s="6">
        <v>0</v>
      </c>
      <c r="Y107" s="7">
        <v>0</v>
      </c>
      <c r="Z107" s="6">
        <v>0</v>
      </c>
    </row>
    <row r="108" spans="1:26" ht="31.5" customHeight="1" outlineLevel="1">
      <c r="A108" s="13" t="s">
        <v>61</v>
      </c>
      <c r="B108" s="5" t="s">
        <v>62</v>
      </c>
      <c r="C108" s="5"/>
      <c r="D108" s="24">
        <f>D109+D111</f>
        <v>357000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339000</v>
      </c>
      <c r="W108" s="7">
        <v>0</v>
      </c>
      <c r="X108" s="6">
        <v>0</v>
      </c>
      <c r="Y108" s="7">
        <v>0</v>
      </c>
      <c r="Z108" s="6">
        <v>0</v>
      </c>
    </row>
    <row r="109" spans="1:26" ht="33" customHeight="1" outlineLevel="2">
      <c r="A109" s="13" t="s">
        <v>9</v>
      </c>
      <c r="B109" s="5" t="s">
        <v>62</v>
      </c>
      <c r="C109" s="5" t="s">
        <v>10</v>
      </c>
      <c r="D109" s="24">
        <f>D110</f>
        <v>357000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131950</v>
      </c>
      <c r="W109" s="7">
        <v>0</v>
      </c>
      <c r="X109" s="6">
        <v>0</v>
      </c>
      <c r="Y109" s="7">
        <v>0</v>
      </c>
      <c r="Z109" s="6">
        <v>0</v>
      </c>
    </row>
    <row r="110" spans="1:26" ht="32.25" customHeight="1" outlineLevel="3">
      <c r="A110" s="13" t="s">
        <v>11</v>
      </c>
      <c r="B110" s="5" t="s">
        <v>62</v>
      </c>
      <c r="C110" s="5" t="s">
        <v>12</v>
      </c>
      <c r="D110" s="24">
        <v>357000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131950</v>
      </c>
      <c r="W110" s="7">
        <v>0</v>
      </c>
      <c r="X110" s="6">
        <v>0</v>
      </c>
      <c r="Y110" s="7">
        <v>0</v>
      </c>
      <c r="Z110" s="6">
        <v>0</v>
      </c>
    </row>
    <row r="111" spans="1:26" ht="15.75" hidden="1" customHeight="1" outlineLevel="2">
      <c r="A111" s="13" t="s">
        <v>55</v>
      </c>
      <c r="B111" s="5" t="s">
        <v>62</v>
      </c>
      <c r="C111" s="5" t="s">
        <v>56</v>
      </c>
      <c r="D111" s="24">
        <f>D112</f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207050</v>
      </c>
      <c r="W111" s="7">
        <v>0</v>
      </c>
      <c r="X111" s="6">
        <v>0</v>
      </c>
      <c r="Y111" s="7">
        <v>0</v>
      </c>
      <c r="Z111" s="6">
        <v>0</v>
      </c>
    </row>
    <row r="112" spans="1:26" ht="31.5" hidden="1" customHeight="1" outlineLevel="3">
      <c r="A112" s="13" t="s">
        <v>57</v>
      </c>
      <c r="B112" s="5" t="s">
        <v>62</v>
      </c>
      <c r="C112" s="5" t="s">
        <v>58</v>
      </c>
      <c r="D112" s="24"/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207050</v>
      </c>
      <c r="W112" s="7">
        <v>0</v>
      </c>
      <c r="X112" s="6">
        <v>0</v>
      </c>
      <c r="Y112" s="7">
        <v>0</v>
      </c>
      <c r="Z112" s="6">
        <v>0</v>
      </c>
    </row>
    <row r="113" spans="1:26" ht="32.25" customHeight="1" outlineLevel="1" collapsed="1">
      <c r="A113" s="13" t="s">
        <v>63</v>
      </c>
      <c r="B113" s="5" t="s">
        <v>64</v>
      </c>
      <c r="C113" s="5"/>
      <c r="D113" s="24">
        <f>D114</f>
        <v>268000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253000</v>
      </c>
      <c r="W113" s="7">
        <v>0</v>
      </c>
      <c r="X113" s="6">
        <v>0</v>
      </c>
      <c r="Y113" s="7">
        <v>0</v>
      </c>
      <c r="Z113" s="6">
        <v>0</v>
      </c>
    </row>
    <row r="114" spans="1:26" ht="18" customHeight="1" outlineLevel="2">
      <c r="A114" s="13" t="s">
        <v>55</v>
      </c>
      <c r="B114" s="5" t="s">
        <v>64</v>
      </c>
      <c r="C114" s="5" t="s">
        <v>56</v>
      </c>
      <c r="D114" s="24">
        <f>D115</f>
        <v>268000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253000</v>
      </c>
      <c r="W114" s="7">
        <v>0</v>
      </c>
      <c r="X114" s="6">
        <v>0</v>
      </c>
      <c r="Y114" s="7">
        <v>0</v>
      </c>
      <c r="Z114" s="6">
        <v>0</v>
      </c>
    </row>
    <row r="115" spans="1:26" ht="15.75" outlineLevel="3">
      <c r="A115" s="13" t="s">
        <v>65</v>
      </c>
      <c r="B115" s="5" t="s">
        <v>64</v>
      </c>
      <c r="C115" s="5" t="s">
        <v>66</v>
      </c>
      <c r="D115" s="24">
        <v>268000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253000</v>
      </c>
      <c r="W115" s="7">
        <v>0</v>
      </c>
      <c r="X115" s="6">
        <v>0</v>
      </c>
      <c r="Y115" s="7">
        <v>0</v>
      </c>
      <c r="Z115" s="6">
        <v>0</v>
      </c>
    </row>
    <row r="116" spans="1:26" ht="32.25" customHeight="1" outlineLevel="1">
      <c r="A116" s="13" t="s">
        <v>67</v>
      </c>
      <c r="B116" s="5" t="s">
        <v>68</v>
      </c>
      <c r="C116" s="5"/>
      <c r="D116" s="24">
        <f>D117</f>
        <v>78000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74000</v>
      </c>
      <c r="W116" s="7">
        <v>0</v>
      </c>
      <c r="X116" s="6">
        <v>0</v>
      </c>
      <c r="Y116" s="7">
        <v>0</v>
      </c>
      <c r="Z116" s="6">
        <v>0</v>
      </c>
    </row>
    <row r="117" spans="1:26" ht="17.25" customHeight="1" outlineLevel="2">
      <c r="A117" s="13" t="s">
        <v>55</v>
      </c>
      <c r="B117" s="5" t="s">
        <v>68</v>
      </c>
      <c r="C117" s="5" t="s">
        <v>56</v>
      </c>
      <c r="D117" s="24">
        <f>D118</f>
        <v>78000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74000</v>
      </c>
      <c r="W117" s="7">
        <v>0</v>
      </c>
      <c r="X117" s="6">
        <v>0</v>
      </c>
      <c r="Y117" s="7">
        <v>0</v>
      </c>
      <c r="Z117" s="6">
        <v>0</v>
      </c>
    </row>
    <row r="118" spans="1:26" ht="15.75" outlineLevel="3">
      <c r="A118" s="13" t="s">
        <v>65</v>
      </c>
      <c r="B118" s="5" t="s">
        <v>68</v>
      </c>
      <c r="C118" s="5" t="s">
        <v>66</v>
      </c>
      <c r="D118" s="24">
        <v>78000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74000</v>
      </c>
      <c r="W118" s="7">
        <v>0</v>
      </c>
      <c r="X118" s="6">
        <v>0</v>
      </c>
      <c r="Y118" s="7">
        <v>0</v>
      </c>
      <c r="Z118" s="6">
        <v>0</v>
      </c>
    </row>
    <row r="119" spans="1:26" ht="32.25" customHeight="1" outlineLevel="1">
      <c r="A119" s="13" t="s">
        <v>69</v>
      </c>
      <c r="B119" s="5" t="s">
        <v>70</v>
      </c>
      <c r="C119" s="5"/>
      <c r="D119" s="24">
        <f>D120</f>
        <v>67000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63000</v>
      </c>
      <c r="W119" s="7">
        <v>0</v>
      </c>
      <c r="X119" s="6">
        <v>0</v>
      </c>
      <c r="Y119" s="7">
        <v>0</v>
      </c>
      <c r="Z119" s="6">
        <v>0</v>
      </c>
    </row>
    <row r="120" spans="1:26" ht="18" customHeight="1" outlineLevel="2">
      <c r="A120" s="13" t="s">
        <v>55</v>
      </c>
      <c r="B120" s="5" t="s">
        <v>70</v>
      </c>
      <c r="C120" s="5" t="s">
        <v>56</v>
      </c>
      <c r="D120" s="24">
        <f>D121</f>
        <v>67000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63000</v>
      </c>
      <c r="W120" s="7">
        <v>0</v>
      </c>
      <c r="X120" s="6">
        <v>0</v>
      </c>
      <c r="Y120" s="7">
        <v>0</v>
      </c>
      <c r="Z120" s="6">
        <v>0</v>
      </c>
    </row>
    <row r="121" spans="1:26" ht="15.75" outlineLevel="3">
      <c r="A121" s="13" t="s">
        <v>65</v>
      </c>
      <c r="B121" s="5" t="s">
        <v>70</v>
      </c>
      <c r="C121" s="5" t="s">
        <v>66</v>
      </c>
      <c r="D121" s="24">
        <v>67000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63000</v>
      </c>
      <c r="W121" s="7">
        <v>0</v>
      </c>
      <c r="X121" s="6">
        <v>0</v>
      </c>
      <c r="Y121" s="7">
        <v>0</v>
      </c>
      <c r="Z121" s="6">
        <v>0</v>
      </c>
    </row>
    <row r="122" spans="1:26" ht="32.25" customHeight="1" outlineLevel="1">
      <c r="A122" s="13" t="s">
        <v>71</v>
      </c>
      <c r="B122" s="5" t="s">
        <v>72</v>
      </c>
      <c r="C122" s="5"/>
      <c r="D122" s="24">
        <f>D123</f>
        <v>50000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45000</v>
      </c>
      <c r="W122" s="7">
        <v>0</v>
      </c>
      <c r="X122" s="6">
        <v>0</v>
      </c>
      <c r="Y122" s="7">
        <v>0</v>
      </c>
      <c r="Z122" s="6">
        <v>0</v>
      </c>
    </row>
    <row r="123" spans="1:26" ht="18" customHeight="1" outlineLevel="2">
      <c r="A123" s="13" t="s">
        <v>55</v>
      </c>
      <c r="B123" s="5" t="s">
        <v>72</v>
      </c>
      <c r="C123" s="5" t="s">
        <v>56</v>
      </c>
      <c r="D123" s="24">
        <f>D124</f>
        <v>50000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45000</v>
      </c>
      <c r="W123" s="7">
        <v>0</v>
      </c>
      <c r="X123" s="6">
        <v>0</v>
      </c>
      <c r="Y123" s="7">
        <v>0</v>
      </c>
      <c r="Z123" s="6">
        <v>0</v>
      </c>
    </row>
    <row r="124" spans="1:26" ht="15.75" outlineLevel="3">
      <c r="A124" s="13" t="s">
        <v>65</v>
      </c>
      <c r="B124" s="5" t="s">
        <v>72</v>
      </c>
      <c r="C124" s="5" t="s">
        <v>66</v>
      </c>
      <c r="D124" s="24">
        <v>50000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45000</v>
      </c>
      <c r="W124" s="7">
        <v>0</v>
      </c>
      <c r="X124" s="6">
        <v>0</v>
      </c>
      <c r="Y124" s="7">
        <v>0</v>
      </c>
      <c r="Z124" s="6">
        <v>0</v>
      </c>
    </row>
    <row r="125" spans="1:26" ht="33" hidden="1" customHeight="1" outlineLevel="1">
      <c r="A125" s="13" t="s">
        <v>73</v>
      </c>
      <c r="B125" s="5" t="s">
        <v>74</v>
      </c>
      <c r="C125" s="5"/>
      <c r="D125" s="24">
        <f>D126</f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5000</v>
      </c>
      <c r="W125" s="7">
        <v>0</v>
      </c>
      <c r="X125" s="6">
        <v>0</v>
      </c>
      <c r="Y125" s="7">
        <v>0</v>
      </c>
      <c r="Z125" s="6">
        <v>0</v>
      </c>
    </row>
    <row r="126" spans="1:26" ht="17.25" hidden="1" customHeight="1" outlineLevel="2">
      <c r="A126" s="13" t="s">
        <v>55</v>
      </c>
      <c r="B126" s="5" t="s">
        <v>74</v>
      </c>
      <c r="C126" s="5" t="s">
        <v>56</v>
      </c>
      <c r="D126" s="24">
        <f>D127</f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5000</v>
      </c>
      <c r="W126" s="7">
        <v>0</v>
      </c>
      <c r="X126" s="6">
        <v>0</v>
      </c>
      <c r="Y126" s="7">
        <v>0</v>
      </c>
      <c r="Z126" s="6">
        <v>0</v>
      </c>
    </row>
    <row r="127" spans="1:26" ht="15.75" hidden="1" outlineLevel="3">
      <c r="A127" s="13" t="s">
        <v>65</v>
      </c>
      <c r="B127" s="5" t="s">
        <v>74</v>
      </c>
      <c r="C127" s="5" t="s">
        <v>66</v>
      </c>
      <c r="D127" s="24"/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v>0</v>
      </c>
      <c r="V127" s="6">
        <v>5000</v>
      </c>
      <c r="W127" s="7">
        <v>0</v>
      </c>
      <c r="X127" s="6">
        <v>0</v>
      </c>
      <c r="Y127" s="7">
        <v>0</v>
      </c>
      <c r="Z127" s="6">
        <v>0</v>
      </c>
    </row>
    <row r="128" spans="1:26" ht="33.75" customHeight="1" outlineLevel="1" collapsed="1">
      <c r="A128" s="13" t="s">
        <v>366</v>
      </c>
      <c r="B128" s="5" t="s">
        <v>365</v>
      </c>
      <c r="C128" s="5"/>
      <c r="D128" s="24">
        <f>D129</f>
        <v>1109050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182500</v>
      </c>
      <c r="W128" s="7">
        <v>0</v>
      </c>
      <c r="X128" s="6">
        <v>0</v>
      </c>
      <c r="Y128" s="7">
        <v>0</v>
      </c>
      <c r="Z128" s="6">
        <v>0</v>
      </c>
    </row>
    <row r="129" spans="1:26" ht="18" customHeight="1" outlineLevel="2">
      <c r="A129" s="13" t="s">
        <v>55</v>
      </c>
      <c r="B129" s="5" t="s">
        <v>365</v>
      </c>
      <c r="C129" s="5" t="s">
        <v>56</v>
      </c>
      <c r="D129" s="24">
        <f>D130</f>
        <v>1109050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>
        <v>182500</v>
      </c>
      <c r="W129" s="7">
        <v>0</v>
      </c>
      <c r="X129" s="6">
        <v>0</v>
      </c>
      <c r="Y129" s="7">
        <v>0</v>
      </c>
      <c r="Z129" s="6">
        <v>0</v>
      </c>
    </row>
    <row r="130" spans="1:26" ht="32.25" customHeight="1" outlineLevel="3">
      <c r="A130" s="13" t="s">
        <v>57</v>
      </c>
      <c r="B130" s="5" t="s">
        <v>365</v>
      </c>
      <c r="C130" s="5" t="s">
        <v>58</v>
      </c>
      <c r="D130" s="24">
        <v>1109050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  <c r="V130" s="6">
        <v>182500</v>
      </c>
      <c r="W130" s="7">
        <v>0</v>
      </c>
      <c r="X130" s="6">
        <v>0</v>
      </c>
      <c r="Y130" s="7">
        <v>0</v>
      </c>
      <c r="Z130" s="6">
        <v>0</v>
      </c>
    </row>
    <row r="131" spans="1:26" ht="31.5" hidden="1" customHeight="1" outlineLevel="1">
      <c r="A131" s="13" t="s">
        <v>75</v>
      </c>
      <c r="B131" s="5" t="s">
        <v>76</v>
      </c>
      <c r="C131" s="5"/>
      <c r="D131" s="24">
        <f>D132</f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130000</v>
      </c>
      <c r="W131" s="7">
        <v>0</v>
      </c>
      <c r="X131" s="6">
        <v>0</v>
      </c>
      <c r="Y131" s="7">
        <v>0</v>
      </c>
      <c r="Z131" s="6">
        <v>0</v>
      </c>
    </row>
    <row r="132" spans="1:26" ht="16.5" hidden="1" customHeight="1" outlineLevel="2">
      <c r="A132" s="13" t="s">
        <v>55</v>
      </c>
      <c r="B132" s="5" t="s">
        <v>76</v>
      </c>
      <c r="C132" s="5" t="s">
        <v>56</v>
      </c>
      <c r="D132" s="24">
        <f>D133</f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v>0</v>
      </c>
      <c r="V132" s="6">
        <v>130000</v>
      </c>
      <c r="W132" s="7">
        <v>0</v>
      </c>
      <c r="X132" s="6">
        <v>0</v>
      </c>
      <c r="Y132" s="7">
        <v>0</v>
      </c>
      <c r="Z132" s="6">
        <v>0</v>
      </c>
    </row>
    <row r="133" spans="1:26" ht="32.25" hidden="1" customHeight="1" outlineLevel="3">
      <c r="A133" s="13" t="s">
        <v>57</v>
      </c>
      <c r="B133" s="5" t="s">
        <v>76</v>
      </c>
      <c r="C133" s="5" t="s">
        <v>58</v>
      </c>
      <c r="D133" s="24"/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6">
        <v>130000</v>
      </c>
      <c r="W133" s="7">
        <v>0</v>
      </c>
      <c r="X133" s="6">
        <v>0</v>
      </c>
      <c r="Y133" s="7">
        <v>0</v>
      </c>
      <c r="Z133" s="6">
        <v>0</v>
      </c>
    </row>
    <row r="134" spans="1:26" ht="33" hidden="1" customHeight="1" outlineLevel="1">
      <c r="A134" s="13" t="s">
        <v>77</v>
      </c>
      <c r="B134" s="5" t="s">
        <v>78</v>
      </c>
      <c r="C134" s="5"/>
      <c r="D134" s="24">
        <f>D135</f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333218.5</v>
      </c>
      <c r="W134" s="7">
        <v>0</v>
      </c>
      <c r="X134" s="6">
        <v>0</v>
      </c>
      <c r="Y134" s="7">
        <v>0</v>
      </c>
      <c r="Z134" s="6">
        <v>0</v>
      </c>
    </row>
    <row r="135" spans="1:26" ht="16.5" hidden="1" customHeight="1" outlineLevel="2">
      <c r="A135" s="13" t="s">
        <v>55</v>
      </c>
      <c r="B135" s="5" t="s">
        <v>78</v>
      </c>
      <c r="C135" s="5" t="s">
        <v>56</v>
      </c>
      <c r="D135" s="24">
        <f>D136</f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333218.5</v>
      </c>
      <c r="W135" s="7">
        <v>0</v>
      </c>
      <c r="X135" s="6">
        <v>0</v>
      </c>
      <c r="Y135" s="7">
        <v>0</v>
      </c>
      <c r="Z135" s="6">
        <v>0</v>
      </c>
    </row>
    <row r="136" spans="1:26" ht="31.5" hidden="1" customHeight="1" outlineLevel="3">
      <c r="A136" s="13" t="s">
        <v>57</v>
      </c>
      <c r="B136" s="5" t="s">
        <v>78</v>
      </c>
      <c r="C136" s="5" t="s">
        <v>58</v>
      </c>
      <c r="D136" s="24"/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6">
        <v>333218.5</v>
      </c>
      <c r="W136" s="7">
        <v>0</v>
      </c>
      <c r="X136" s="6">
        <v>0</v>
      </c>
      <c r="Y136" s="7">
        <v>0</v>
      </c>
      <c r="Z136" s="6">
        <v>0</v>
      </c>
    </row>
    <row r="137" spans="1:26" ht="32.25" hidden="1" customHeight="1" outlineLevel="1">
      <c r="A137" s="13" t="s">
        <v>79</v>
      </c>
      <c r="B137" s="5" t="s">
        <v>80</v>
      </c>
      <c r="C137" s="5"/>
      <c r="D137" s="24">
        <f>D138</f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150330.54</v>
      </c>
      <c r="W137" s="7">
        <v>0</v>
      </c>
      <c r="X137" s="6">
        <v>0</v>
      </c>
      <c r="Y137" s="7">
        <v>0</v>
      </c>
      <c r="Z137" s="6">
        <v>0</v>
      </c>
    </row>
    <row r="138" spans="1:26" ht="18" hidden="1" customHeight="1" outlineLevel="2">
      <c r="A138" s="13" t="s">
        <v>55</v>
      </c>
      <c r="B138" s="5" t="s">
        <v>80</v>
      </c>
      <c r="C138" s="5" t="s">
        <v>56</v>
      </c>
      <c r="D138" s="24">
        <f>D139</f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150330.54</v>
      </c>
      <c r="W138" s="7">
        <v>0</v>
      </c>
      <c r="X138" s="6">
        <v>0</v>
      </c>
      <c r="Y138" s="7">
        <v>0</v>
      </c>
      <c r="Z138" s="6">
        <v>0</v>
      </c>
    </row>
    <row r="139" spans="1:26" ht="33.75" hidden="1" customHeight="1" outlineLevel="3">
      <c r="A139" s="13" t="s">
        <v>57</v>
      </c>
      <c r="B139" s="5" t="s">
        <v>80</v>
      </c>
      <c r="C139" s="5" t="s">
        <v>58</v>
      </c>
      <c r="D139" s="24"/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150330.54</v>
      </c>
      <c r="W139" s="7">
        <v>0</v>
      </c>
      <c r="X139" s="6">
        <v>0</v>
      </c>
      <c r="Y139" s="7">
        <v>0</v>
      </c>
      <c r="Z139" s="6">
        <v>0</v>
      </c>
    </row>
    <row r="140" spans="1:26" ht="32.25" hidden="1" customHeight="1" outlineLevel="1">
      <c r="A140" s="13" t="s">
        <v>81</v>
      </c>
      <c r="B140" s="5" t="s">
        <v>82</v>
      </c>
      <c r="C140" s="5"/>
      <c r="D140" s="24">
        <f>D141</f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  <c r="V140" s="6">
        <v>200000</v>
      </c>
      <c r="W140" s="7">
        <v>0</v>
      </c>
      <c r="X140" s="6">
        <v>0</v>
      </c>
      <c r="Y140" s="7">
        <v>0</v>
      </c>
      <c r="Z140" s="6">
        <v>0</v>
      </c>
    </row>
    <row r="141" spans="1:26" ht="16.5" hidden="1" customHeight="1" outlineLevel="2">
      <c r="A141" s="13" t="s">
        <v>55</v>
      </c>
      <c r="B141" s="5" t="s">
        <v>82</v>
      </c>
      <c r="C141" s="5" t="s">
        <v>56</v>
      </c>
      <c r="D141" s="24">
        <f>D142</f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  <c r="V141" s="6">
        <v>200000</v>
      </c>
      <c r="W141" s="7">
        <v>0</v>
      </c>
      <c r="X141" s="6">
        <v>0</v>
      </c>
      <c r="Y141" s="7">
        <v>0</v>
      </c>
      <c r="Z141" s="6">
        <v>0</v>
      </c>
    </row>
    <row r="142" spans="1:26" ht="31.5" hidden="1" outlineLevel="3">
      <c r="A142" s="13" t="s">
        <v>57</v>
      </c>
      <c r="B142" s="5" t="s">
        <v>82</v>
      </c>
      <c r="C142" s="5" t="s">
        <v>58</v>
      </c>
      <c r="D142" s="24"/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  <c r="V142" s="6">
        <v>200000</v>
      </c>
      <c r="W142" s="7">
        <v>0</v>
      </c>
      <c r="X142" s="6">
        <v>0</v>
      </c>
      <c r="Y142" s="7">
        <v>0</v>
      </c>
      <c r="Z142" s="6">
        <v>0</v>
      </c>
    </row>
    <row r="143" spans="1:26" ht="19.5" hidden="1" customHeight="1" outlineLevel="1">
      <c r="A143" s="13" t="s">
        <v>83</v>
      </c>
      <c r="B143" s="5" t="s">
        <v>84</v>
      </c>
      <c r="C143" s="5"/>
      <c r="D143" s="24">
        <f>D144+D146+D148</f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1813000</v>
      </c>
      <c r="W143" s="7">
        <v>0</v>
      </c>
      <c r="X143" s="6">
        <v>0</v>
      </c>
      <c r="Y143" s="7">
        <v>0</v>
      </c>
      <c r="Z143" s="6">
        <v>0</v>
      </c>
    </row>
    <row r="144" spans="1:26" ht="49.5" hidden="1" customHeight="1" outlineLevel="2">
      <c r="A144" s="13" t="s">
        <v>5</v>
      </c>
      <c r="B144" s="5" t="s">
        <v>84</v>
      </c>
      <c r="C144" s="5" t="s">
        <v>6</v>
      </c>
      <c r="D144" s="24">
        <f>D145</f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946838.15</v>
      </c>
      <c r="W144" s="7">
        <v>0</v>
      </c>
      <c r="X144" s="6">
        <v>0</v>
      </c>
      <c r="Y144" s="7">
        <v>0</v>
      </c>
      <c r="Z144" s="6">
        <v>0</v>
      </c>
    </row>
    <row r="145" spans="1:26" ht="20.25" hidden="1" customHeight="1" outlineLevel="3">
      <c r="A145" s="13" t="s">
        <v>7</v>
      </c>
      <c r="B145" s="5" t="s">
        <v>84</v>
      </c>
      <c r="C145" s="5" t="s">
        <v>8</v>
      </c>
      <c r="D145" s="24"/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946838.15</v>
      </c>
      <c r="W145" s="7">
        <v>0</v>
      </c>
      <c r="X145" s="6">
        <v>0</v>
      </c>
      <c r="Y145" s="7">
        <v>0</v>
      </c>
      <c r="Z145" s="6">
        <v>0</v>
      </c>
    </row>
    <row r="146" spans="1:26" ht="33" hidden="1" customHeight="1" outlineLevel="2">
      <c r="A146" s="13" t="s">
        <v>9</v>
      </c>
      <c r="B146" s="5" t="s">
        <v>84</v>
      </c>
      <c r="C146" s="5" t="s">
        <v>10</v>
      </c>
      <c r="D146" s="24">
        <f>D147</f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  <c r="V146" s="6">
        <v>833161.85</v>
      </c>
      <c r="W146" s="7">
        <v>0</v>
      </c>
      <c r="X146" s="6">
        <v>0</v>
      </c>
      <c r="Y146" s="7">
        <v>0</v>
      </c>
      <c r="Z146" s="6">
        <v>0</v>
      </c>
    </row>
    <row r="147" spans="1:26" ht="30.75" hidden="1" customHeight="1" outlineLevel="3">
      <c r="A147" s="13" t="s">
        <v>11</v>
      </c>
      <c r="B147" s="5" t="s">
        <v>84</v>
      </c>
      <c r="C147" s="5" t="s">
        <v>12</v>
      </c>
      <c r="D147" s="24"/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833161.85</v>
      </c>
      <c r="W147" s="7">
        <v>0</v>
      </c>
      <c r="X147" s="6">
        <v>0</v>
      </c>
      <c r="Y147" s="7">
        <v>0</v>
      </c>
      <c r="Z147" s="6">
        <v>0</v>
      </c>
    </row>
    <row r="148" spans="1:26" ht="17.25" hidden="1" customHeight="1" outlineLevel="2">
      <c r="A148" s="13" t="s">
        <v>13</v>
      </c>
      <c r="B148" s="5" t="s">
        <v>84</v>
      </c>
      <c r="C148" s="5" t="s">
        <v>14</v>
      </c>
      <c r="D148" s="24">
        <f>D149</f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0</v>
      </c>
      <c r="V148" s="6">
        <v>33000</v>
      </c>
      <c r="W148" s="7">
        <v>0</v>
      </c>
      <c r="X148" s="6">
        <v>0</v>
      </c>
      <c r="Y148" s="7">
        <v>0</v>
      </c>
      <c r="Z148" s="6">
        <v>0</v>
      </c>
    </row>
    <row r="149" spans="1:26" ht="15.75" hidden="1" customHeight="1" outlineLevel="3">
      <c r="A149" s="13" t="s">
        <v>15</v>
      </c>
      <c r="B149" s="5" t="s">
        <v>84</v>
      </c>
      <c r="C149" s="5" t="s">
        <v>16</v>
      </c>
      <c r="D149" s="24"/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6">
        <v>33000</v>
      </c>
      <c r="W149" s="7">
        <v>0</v>
      </c>
      <c r="X149" s="6">
        <v>0</v>
      </c>
      <c r="Y149" s="7">
        <v>0</v>
      </c>
      <c r="Z149" s="6">
        <v>0</v>
      </c>
    </row>
    <row r="150" spans="1:26" ht="16.5" hidden="1" customHeight="1" outlineLevel="1">
      <c r="A150" s="13" t="s">
        <v>85</v>
      </c>
      <c r="B150" s="5" t="s">
        <v>86</v>
      </c>
      <c r="C150" s="5"/>
      <c r="D150" s="24">
        <f>D151+D153</f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6">
        <v>685000</v>
      </c>
      <c r="W150" s="7">
        <v>0</v>
      </c>
      <c r="X150" s="6">
        <v>0</v>
      </c>
      <c r="Y150" s="7">
        <v>0</v>
      </c>
      <c r="Z150" s="6">
        <v>0</v>
      </c>
    </row>
    <row r="151" spans="1:26" ht="65.25" hidden="1" customHeight="1" outlineLevel="2">
      <c r="A151" s="13" t="s">
        <v>5</v>
      </c>
      <c r="B151" s="5" t="s">
        <v>86</v>
      </c>
      <c r="C151" s="5" t="s">
        <v>6</v>
      </c>
      <c r="D151" s="24">
        <f>D152</f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203444.11</v>
      </c>
      <c r="W151" s="7">
        <v>0</v>
      </c>
      <c r="X151" s="6">
        <v>0</v>
      </c>
      <c r="Y151" s="7">
        <v>0</v>
      </c>
      <c r="Z151" s="6">
        <v>0</v>
      </c>
    </row>
    <row r="152" spans="1:26" ht="17.25" hidden="1" customHeight="1" outlineLevel="3">
      <c r="A152" s="13" t="s">
        <v>7</v>
      </c>
      <c r="B152" s="5" t="s">
        <v>86</v>
      </c>
      <c r="C152" s="5" t="s">
        <v>8</v>
      </c>
      <c r="D152" s="24"/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203444.11</v>
      </c>
      <c r="W152" s="7">
        <v>0</v>
      </c>
      <c r="X152" s="6">
        <v>0</v>
      </c>
      <c r="Y152" s="7">
        <v>0</v>
      </c>
      <c r="Z152" s="6">
        <v>0</v>
      </c>
    </row>
    <row r="153" spans="1:26" ht="33" hidden="1" customHeight="1" outlineLevel="2">
      <c r="A153" s="13" t="s">
        <v>9</v>
      </c>
      <c r="B153" s="5" t="s">
        <v>86</v>
      </c>
      <c r="C153" s="5" t="s">
        <v>10</v>
      </c>
      <c r="D153" s="24">
        <f>D154</f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  <c r="V153" s="6">
        <v>481555.89</v>
      </c>
      <c r="W153" s="7">
        <v>0</v>
      </c>
      <c r="X153" s="6">
        <v>0</v>
      </c>
      <c r="Y153" s="7">
        <v>0</v>
      </c>
      <c r="Z153" s="6">
        <v>0</v>
      </c>
    </row>
    <row r="154" spans="1:26" ht="32.25" hidden="1" customHeight="1" outlineLevel="3">
      <c r="A154" s="13" t="s">
        <v>11</v>
      </c>
      <c r="B154" s="5" t="s">
        <v>86</v>
      </c>
      <c r="C154" s="5" t="s">
        <v>12</v>
      </c>
      <c r="D154" s="24"/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481555.89</v>
      </c>
      <c r="W154" s="7">
        <v>0</v>
      </c>
      <c r="X154" s="6">
        <v>0</v>
      </c>
      <c r="Y154" s="7">
        <v>0</v>
      </c>
      <c r="Z154" s="6">
        <v>0</v>
      </c>
    </row>
    <row r="155" spans="1:26" ht="32.25" customHeight="1" collapsed="1">
      <c r="A155" s="14" t="s">
        <v>87</v>
      </c>
      <c r="B155" s="15" t="s">
        <v>88</v>
      </c>
      <c r="C155" s="5"/>
      <c r="D155" s="24">
        <f>D156</f>
        <v>765000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0</v>
      </c>
      <c r="V155" s="6">
        <v>880000</v>
      </c>
      <c r="W155" s="7">
        <v>0</v>
      </c>
      <c r="X155" s="6">
        <v>0</v>
      </c>
      <c r="Y155" s="7">
        <v>0</v>
      </c>
      <c r="Z155" s="6">
        <v>0</v>
      </c>
    </row>
    <row r="156" spans="1:26" ht="31.5" customHeight="1" outlineLevel="1">
      <c r="A156" s="13" t="s">
        <v>89</v>
      </c>
      <c r="B156" s="5" t="s">
        <v>88</v>
      </c>
      <c r="C156" s="5"/>
      <c r="D156" s="24">
        <f>D157</f>
        <v>765000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6">
        <v>880000</v>
      </c>
      <c r="W156" s="7">
        <v>0</v>
      </c>
      <c r="X156" s="6">
        <v>0</v>
      </c>
      <c r="Y156" s="7">
        <v>0</v>
      </c>
      <c r="Z156" s="6">
        <v>0</v>
      </c>
    </row>
    <row r="157" spans="1:26" ht="18" customHeight="1" outlineLevel="2">
      <c r="A157" s="13" t="s">
        <v>55</v>
      </c>
      <c r="B157" s="5" t="s">
        <v>373</v>
      </c>
      <c r="C157" s="5" t="s">
        <v>56</v>
      </c>
      <c r="D157" s="24">
        <f>D158</f>
        <v>765000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880000</v>
      </c>
      <c r="W157" s="7">
        <v>0</v>
      </c>
      <c r="X157" s="6">
        <v>0</v>
      </c>
      <c r="Y157" s="7">
        <v>0</v>
      </c>
      <c r="Z157" s="6">
        <v>0</v>
      </c>
    </row>
    <row r="158" spans="1:26" ht="30.75" customHeight="1" outlineLevel="3">
      <c r="A158" s="13" t="s">
        <v>57</v>
      </c>
      <c r="B158" s="5" t="s">
        <v>373</v>
      </c>
      <c r="C158" s="5" t="s">
        <v>58</v>
      </c>
      <c r="D158" s="24">
        <v>765000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880000</v>
      </c>
      <c r="W158" s="7">
        <v>0</v>
      </c>
      <c r="X158" s="6">
        <v>0</v>
      </c>
      <c r="Y158" s="7">
        <v>0</v>
      </c>
      <c r="Z158" s="6">
        <v>0</v>
      </c>
    </row>
    <row r="159" spans="1:26" ht="48" customHeight="1">
      <c r="A159" s="14" t="s">
        <v>90</v>
      </c>
      <c r="B159" s="15" t="s">
        <v>91</v>
      </c>
      <c r="C159" s="5"/>
      <c r="D159" s="24">
        <f>D160</f>
        <v>685000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2160000</v>
      </c>
      <c r="W159" s="7">
        <v>0</v>
      </c>
      <c r="X159" s="6">
        <v>0</v>
      </c>
      <c r="Y159" s="7">
        <v>0</v>
      </c>
      <c r="Z159" s="6">
        <v>0</v>
      </c>
    </row>
    <row r="160" spans="1:26" ht="15" customHeight="1" outlineLevel="1">
      <c r="A160" s="13" t="s">
        <v>92</v>
      </c>
      <c r="B160" s="5" t="s">
        <v>93</v>
      </c>
      <c r="C160" s="5"/>
      <c r="D160" s="24">
        <f>D161</f>
        <v>685000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  <c r="V160" s="6">
        <v>2160000</v>
      </c>
      <c r="W160" s="7">
        <v>0</v>
      </c>
      <c r="X160" s="6">
        <v>0</v>
      </c>
      <c r="Y160" s="7">
        <v>0</v>
      </c>
      <c r="Z160" s="6">
        <v>0</v>
      </c>
    </row>
    <row r="161" spans="1:26" ht="15.75" outlineLevel="2">
      <c r="A161" s="13" t="s">
        <v>94</v>
      </c>
      <c r="B161" s="5" t="s">
        <v>93</v>
      </c>
      <c r="C161" s="5" t="s">
        <v>95</v>
      </c>
      <c r="D161" s="24">
        <f>D162</f>
        <v>685000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  <c r="V161" s="6">
        <v>2160000</v>
      </c>
      <c r="W161" s="7">
        <v>0</v>
      </c>
      <c r="X161" s="6">
        <v>0</v>
      </c>
      <c r="Y161" s="7">
        <v>0</v>
      </c>
      <c r="Z161" s="6">
        <v>0</v>
      </c>
    </row>
    <row r="162" spans="1:26" ht="15.75" customHeight="1" outlineLevel="3">
      <c r="A162" s="13" t="s">
        <v>96</v>
      </c>
      <c r="B162" s="5" t="s">
        <v>93</v>
      </c>
      <c r="C162" s="5" t="s">
        <v>97</v>
      </c>
      <c r="D162" s="24">
        <v>685000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  <c r="V162" s="6">
        <v>2160000</v>
      </c>
      <c r="W162" s="7">
        <v>0</v>
      </c>
      <c r="X162" s="6">
        <v>0</v>
      </c>
      <c r="Y162" s="7">
        <v>0</v>
      </c>
      <c r="Z162" s="6">
        <v>0</v>
      </c>
    </row>
    <row r="163" spans="1:26" ht="30.75" customHeight="1">
      <c r="A163" s="14" t="s">
        <v>98</v>
      </c>
      <c r="B163" s="15" t="s">
        <v>99</v>
      </c>
      <c r="C163" s="5"/>
      <c r="D163" s="24">
        <f>D164+D167</f>
        <v>630000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  <c r="T163" s="6">
        <v>0</v>
      </c>
      <c r="U163" s="6">
        <v>0</v>
      </c>
      <c r="V163" s="6">
        <v>620000</v>
      </c>
      <c r="W163" s="7">
        <v>0</v>
      </c>
      <c r="X163" s="6">
        <v>0</v>
      </c>
      <c r="Y163" s="7">
        <v>0</v>
      </c>
      <c r="Z163" s="6">
        <v>0</v>
      </c>
    </row>
    <row r="164" spans="1:26" ht="47.25" customHeight="1" outlineLevel="1">
      <c r="A164" s="13" t="s">
        <v>100</v>
      </c>
      <c r="B164" s="5" t="s">
        <v>101</v>
      </c>
      <c r="C164" s="5"/>
      <c r="D164" s="24">
        <f>D165</f>
        <v>150000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v>0</v>
      </c>
      <c r="V164" s="6">
        <v>150000</v>
      </c>
      <c r="W164" s="7">
        <v>0</v>
      </c>
      <c r="X164" s="6">
        <v>0</v>
      </c>
      <c r="Y164" s="7">
        <v>0</v>
      </c>
      <c r="Z164" s="6">
        <v>0</v>
      </c>
    </row>
    <row r="165" spans="1:26" ht="33.75" customHeight="1" outlineLevel="2">
      <c r="A165" s="13" t="s">
        <v>9</v>
      </c>
      <c r="B165" s="5" t="s">
        <v>101</v>
      </c>
      <c r="C165" s="5" t="s">
        <v>10</v>
      </c>
      <c r="D165" s="24">
        <f>D166</f>
        <v>150000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  <c r="V165" s="6">
        <v>150000</v>
      </c>
      <c r="W165" s="7">
        <v>0</v>
      </c>
      <c r="X165" s="6">
        <v>0</v>
      </c>
      <c r="Y165" s="7">
        <v>0</v>
      </c>
      <c r="Z165" s="6">
        <v>0</v>
      </c>
    </row>
    <row r="166" spans="1:26" ht="34.5" customHeight="1" outlineLevel="3">
      <c r="A166" s="13" t="s">
        <v>11</v>
      </c>
      <c r="B166" s="5" t="s">
        <v>101</v>
      </c>
      <c r="C166" s="5" t="s">
        <v>12</v>
      </c>
      <c r="D166" s="24">
        <v>150000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  <c r="V166" s="6">
        <v>150000</v>
      </c>
      <c r="W166" s="7">
        <v>0</v>
      </c>
      <c r="X166" s="6">
        <v>0</v>
      </c>
      <c r="Y166" s="7">
        <v>0</v>
      </c>
      <c r="Z166" s="6">
        <v>0</v>
      </c>
    </row>
    <row r="167" spans="1:26" ht="61.5" customHeight="1" outlineLevel="1">
      <c r="A167" s="13" t="s">
        <v>102</v>
      </c>
      <c r="B167" s="5" t="s">
        <v>103</v>
      </c>
      <c r="C167" s="5"/>
      <c r="D167" s="24">
        <f>D168+D170+D172</f>
        <v>480000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v>0</v>
      </c>
      <c r="V167" s="6">
        <v>470000</v>
      </c>
      <c r="W167" s="7">
        <v>0</v>
      </c>
      <c r="X167" s="6">
        <v>0</v>
      </c>
      <c r="Y167" s="7">
        <v>0</v>
      </c>
      <c r="Z167" s="6">
        <v>0</v>
      </c>
    </row>
    <row r="168" spans="1:26" ht="62.25" hidden="1" customHeight="1" outlineLevel="2">
      <c r="A168" s="13" t="s">
        <v>5</v>
      </c>
      <c r="B168" s="5" t="s">
        <v>103</v>
      </c>
      <c r="C168" s="5" t="s">
        <v>6</v>
      </c>
      <c r="D168" s="24">
        <f>D169</f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403237.82</v>
      </c>
      <c r="W168" s="7">
        <v>0</v>
      </c>
      <c r="X168" s="6">
        <v>0</v>
      </c>
      <c r="Y168" s="7">
        <v>0</v>
      </c>
      <c r="Z168" s="6">
        <v>0</v>
      </c>
    </row>
    <row r="169" spans="1:26" ht="17.25" hidden="1" customHeight="1" outlineLevel="3">
      <c r="A169" s="13" t="s">
        <v>7</v>
      </c>
      <c r="B169" s="5" t="s">
        <v>103</v>
      </c>
      <c r="C169" s="5" t="s">
        <v>8</v>
      </c>
      <c r="D169" s="24"/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403237.82</v>
      </c>
      <c r="W169" s="7">
        <v>0</v>
      </c>
      <c r="X169" s="6">
        <v>0</v>
      </c>
      <c r="Y169" s="7">
        <v>0</v>
      </c>
      <c r="Z169" s="6">
        <v>0</v>
      </c>
    </row>
    <row r="170" spans="1:26" ht="31.5" customHeight="1" outlineLevel="2" collapsed="1">
      <c r="A170" s="13" t="s">
        <v>9</v>
      </c>
      <c r="B170" s="5" t="s">
        <v>103</v>
      </c>
      <c r="C170" s="5" t="s">
        <v>10</v>
      </c>
      <c r="D170" s="24">
        <f>D171</f>
        <v>480000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  <c r="V170" s="6">
        <v>57971.73</v>
      </c>
      <c r="W170" s="7">
        <v>0</v>
      </c>
      <c r="X170" s="6">
        <v>0</v>
      </c>
      <c r="Y170" s="7">
        <v>0</v>
      </c>
      <c r="Z170" s="6">
        <v>0</v>
      </c>
    </row>
    <row r="171" spans="1:26" ht="31.5" customHeight="1" outlineLevel="3">
      <c r="A171" s="13" t="s">
        <v>11</v>
      </c>
      <c r="B171" s="5" t="s">
        <v>103</v>
      </c>
      <c r="C171" s="5" t="s">
        <v>12</v>
      </c>
      <c r="D171" s="24">
        <v>480000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6">
        <v>57971.73</v>
      </c>
      <c r="W171" s="7">
        <v>0</v>
      </c>
      <c r="X171" s="6">
        <v>0</v>
      </c>
      <c r="Y171" s="7">
        <v>0</v>
      </c>
      <c r="Z171" s="6">
        <v>0</v>
      </c>
    </row>
    <row r="172" spans="1:26" ht="32.25" hidden="1" customHeight="1" outlineLevel="2">
      <c r="A172" s="13" t="s">
        <v>29</v>
      </c>
      <c r="B172" s="5" t="s">
        <v>103</v>
      </c>
      <c r="C172" s="5" t="s">
        <v>30</v>
      </c>
      <c r="D172" s="24">
        <f>D173</f>
        <v>0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  <c r="V172" s="6">
        <v>8790.4500000000007</v>
      </c>
      <c r="W172" s="7">
        <v>0</v>
      </c>
      <c r="X172" s="6">
        <v>0</v>
      </c>
      <c r="Y172" s="7">
        <v>0</v>
      </c>
      <c r="Z172" s="6">
        <v>0</v>
      </c>
    </row>
    <row r="173" spans="1:26" ht="15" hidden="1" customHeight="1" outlineLevel="3">
      <c r="A173" s="13" t="s">
        <v>31</v>
      </c>
      <c r="B173" s="5" t="s">
        <v>103</v>
      </c>
      <c r="C173" s="5" t="s">
        <v>32</v>
      </c>
      <c r="D173" s="24"/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8790.4500000000007</v>
      </c>
      <c r="W173" s="7">
        <v>0</v>
      </c>
      <c r="X173" s="6">
        <v>0</v>
      </c>
      <c r="Y173" s="7">
        <v>0</v>
      </c>
      <c r="Z173" s="6">
        <v>0</v>
      </c>
    </row>
    <row r="174" spans="1:26" ht="51" customHeight="1" collapsed="1">
      <c r="A174" s="14" t="s">
        <v>104</v>
      </c>
      <c r="B174" s="15" t="s">
        <v>105</v>
      </c>
      <c r="C174" s="5"/>
      <c r="D174" s="24">
        <f>D175+D178+D185</f>
        <v>8400000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  <c r="V174" s="6">
        <v>7229000</v>
      </c>
      <c r="W174" s="7">
        <v>0</v>
      </c>
      <c r="X174" s="6">
        <v>0</v>
      </c>
      <c r="Y174" s="7">
        <v>0</v>
      </c>
      <c r="Z174" s="6">
        <v>0</v>
      </c>
    </row>
    <row r="175" spans="1:26" ht="31.5" customHeight="1" outlineLevel="1">
      <c r="A175" s="13" t="s">
        <v>106</v>
      </c>
      <c r="B175" s="5" t="s">
        <v>107</v>
      </c>
      <c r="C175" s="5"/>
      <c r="D175" s="24">
        <f>D176</f>
        <v>4610000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6">
        <v>0</v>
      </c>
      <c r="V175" s="6">
        <v>4563000</v>
      </c>
      <c r="W175" s="7">
        <v>0</v>
      </c>
      <c r="X175" s="6">
        <v>0</v>
      </c>
      <c r="Y175" s="7">
        <v>0</v>
      </c>
      <c r="Z175" s="6">
        <v>0</v>
      </c>
    </row>
    <row r="176" spans="1:26" ht="33.75" customHeight="1" outlineLevel="2">
      <c r="A176" s="13" t="s">
        <v>9</v>
      </c>
      <c r="B176" s="5" t="s">
        <v>107</v>
      </c>
      <c r="C176" s="5" t="s">
        <v>10</v>
      </c>
      <c r="D176" s="24">
        <f>D177</f>
        <v>4610000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6">
        <v>0</v>
      </c>
      <c r="V176" s="6">
        <v>4563000</v>
      </c>
      <c r="W176" s="7">
        <v>0</v>
      </c>
      <c r="X176" s="6">
        <v>0</v>
      </c>
      <c r="Y176" s="7">
        <v>0</v>
      </c>
      <c r="Z176" s="6">
        <v>0</v>
      </c>
    </row>
    <row r="177" spans="1:26" ht="32.25" customHeight="1" outlineLevel="3">
      <c r="A177" s="13" t="s">
        <v>11</v>
      </c>
      <c r="B177" s="5" t="s">
        <v>107</v>
      </c>
      <c r="C177" s="5" t="s">
        <v>12</v>
      </c>
      <c r="D177" s="24">
        <v>4610000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  <c r="V177" s="6">
        <v>4563000</v>
      </c>
      <c r="W177" s="7">
        <v>0</v>
      </c>
      <c r="X177" s="6">
        <v>0</v>
      </c>
      <c r="Y177" s="7">
        <v>0</v>
      </c>
      <c r="Z177" s="6">
        <v>0</v>
      </c>
    </row>
    <row r="178" spans="1:26" ht="31.5" customHeight="1" outlineLevel="1">
      <c r="A178" s="13" t="s">
        <v>108</v>
      </c>
      <c r="B178" s="5" t="s">
        <v>109</v>
      </c>
      <c r="C178" s="5"/>
      <c r="D178" s="24">
        <f>D179+D181+D183</f>
        <v>3410000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  <c r="V178" s="6">
        <v>2366000</v>
      </c>
      <c r="W178" s="7">
        <v>0</v>
      </c>
      <c r="X178" s="6">
        <v>0</v>
      </c>
      <c r="Y178" s="7">
        <v>0</v>
      </c>
      <c r="Z178" s="6">
        <v>0</v>
      </c>
    </row>
    <row r="179" spans="1:26" ht="62.25" customHeight="1" outlineLevel="2">
      <c r="A179" s="13" t="s">
        <v>5</v>
      </c>
      <c r="B179" s="5" t="s">
        <v>109</v>
      </c>
      <c r="C179" s="5" t="s">
        <v>6</v>
      </c>
      <c r="D179" s="24">
        <f>D180</f>
        <v>3267468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6">
        <v>0</v>
      </c>
      <c r="U179" s="6">
        <v>0</v>
      </c>
      <c r="V179" s="6">
        <v>1438982.15</v>
      </c>
      <c r="W179" s="7">
        <v>0</v>
      </c>
      <c r="X179" s="6">
        <v>0</v>
      </c>
      <c r="Y179" s="7">
        <v>0</v>
      </c>
      <c r="Z179" s="6">
        <v>0</v>
      </c>
    </row>
    <row r="180" spans="1:26" ht="17.25" customHeight="1" outlineLevel="3">
      <c r="A180" s="13" t="s">
        <v>7</v>
      </c>
      <c r="B180" s="5" t="s">
        <v>109</v>
      </c>
      <c r="C180" s="5" t="s">
        <v>8</v>
      </c>
      <c r="D180" s="24">
        <v>3267468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6">
        <v>0</v>
      </c>
      <c r="U180" s="6">
        <v>0</v>
      </c>
      <c r="V180" s="6">
        <v>1438982.15</v>
      </c>
      <c r="W180" s="7">
        <v>0</v>
      </c>
      <c r="X180" s="6">
        <v>0</v>
      </c>
      <c r="Y180" s="7">
        <v>0</v>
      </c>
      <c r="Z180" s="6">
        <v>0</v>
      </c>
    </row>
    <row r="181" spans="1:26" ht="30.75" customHeight="1" outlineLevel="2">
      <c r="A181" s="13" t="s">
        <v>9</v>
      </c>
      <c r="B181" s="5" t="s">
        <v>109</v>
      </c>
      <c r="C181" s="5" t="s">
        <v>10</v>
      </c>
      <c r="D181" s="24">
        <f>D182</f>
        <v>142532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  <c r="V181" s="6">
        <v>925526</v>
      </c>
      <c r="W181" s="7">
        <v>0</v>
      </c>
      <c r="X181" s="6">
        <v>0</v>
      </c>
      <c r="Y181" s="7">
        <v>0</v>
      </c>
      <c r="Z181" s="6">
        <v>0</v>
      </c>
    </row>
    <row r="182" spans="1:26" ht="30" customHeight="1" outlineLevel="3">
      <c r="A182" s="13" t="s">
        <v>11</v>
      </c>
      <c r="B182" s="5" t="s">
        <v>109</v>
      </c>
      <c r="C182" s="5" t="s">
        <v>12</v>
      </c>
      <c r="D182" s="24">
        <v>142532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  <c r="V182" s="6">
        <v>925526</v>
      </c>
      <c r="W182" s="7">
        <v>0</v>
      </c>
      <c r="X182" s="6">
        <v>0</v>
      </c>
      <c r="Y182" s="7">
        <v>0</v>
      </c>
      <c r="Z182" s="6">
        <v>0</v>
      </c>
    </row>
    <row r="183" spans="1:26" ht="15.75" hidden="1" outlineLevel="2">
      <c r="A183" s="13" t="s">
        <v>13</v>
      </c>
      <c r="B183" s="5" t="s">
        <v>109</v>
      </c>
      <c r="C183" s="5" t="s">
        <v>14</v>
      </c>
      <c r="D183" s="24">
        <f>D184</f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0</v>
      </c>
      <c r="U183" s="6">
        <v>0</v>
      </c>
      <c r="V183" s="6">
        <v>1491.85</v>
      </c>
      <c r="W183" s="7">
        <v>0</v>
      </c>
      <c r="X183" s="6">
        <v>0</v>
      </c>
      <c r="Y183" s="7">
        <v>0</v>
      </c>
      <c r="Z183" s="6">
        <v>0</v>
      </c>
    </row>
    <row r="184" spans="1:26" ht="15.75" hidden="1" customHeight="1" outlineLevel="3">
      <c r="A184" s="13" t="s">
        <v>15</v>
      </c>
      <c r="B184" s="5" t="s">
        <v>109</v>
      </c>
      <c r="C184" s="5" t="s">
        <v>16</v>
      </c>
      <c r="D184" s="24"/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6">
        <v>0</v>
      </c>
      <c r="U184" s="6">
        <v>0</v>
      </c>
      <c r="V184" s="6">
        <v>1491.85</v>
      </c>
      <c r="W184" s="7">
        <v>0</v>
      </c>
      <c r="X184" s="6">
        <v>0</v>
      </c>
      <c r="Y184" s="7">
        <v>0</v>
      </c>
      <c r="Z184" s="6">
        <v>0</v>
      </c>
    </row>
    <row r="185" spans="1:26" ht="31.5" customHeight="1" outlineLevel="1" collapsed="1">
      <c r="A185" s="13" t="s">
        <v>110</v>
      </c>
      <c r="B185" s="5" t="s">
        <v>111</v>
      </c>
      <c r="C185" s="5"/>
      <c r="D185" s="24">
        <f>D186</f>
        <v>380000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  <c r="V185" s="6">
        <v>300000</v>
      </c>
      <c r="W185" s="7">
        <v>0</v>
      </c>
      <c r="X185" s="6">
        <v>0</v>
      </c>
      <c r="Y185" s="7">
        <v>0</v>
      </c>
      <c r="Z185" s="6">
        <v>0</v>
      </c>
    </row>
    <row r="186" spans="1:26" ht="30.75" customHeight="1" outlineLevel="2">
      <c r="A186" s="13" t="s">
        <v>9</v>
      </c>
      <c r="B186" s="5" t="s">
        <v>111</v>
      </c>
      <c r="C186" s="5" t="s">
        <v>10</v>
      </c>
      <c r="D186" s="24">
        <f>D187</f>
        <v>380000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  <c r="V186" s="6">
        <v>300000</v>
      </c>
      <c r="W186" s="7">
        <v>0</v>
      </c>
      <c r="X186" s="6">
        <v>0</v>
      </c>
      <c r="Y186" s="7">
        <v>0</v>
      </c>
      <c r="Z186" s="6">
        <v>0</v>
      </c>
    </row>
    <row r="187" spans="1:26" ht="30.75" customHeight="1" outlineLevel="3">
      <c r="A187" s="13" t="s">
        <v>11</v>
      </c>
      <c r="B187" s="5" t="s">
        <v>111</v>
      </c>
      <c r="C187" s="5" t="s">
        <v>12</v>
      </c>
      <c r="D187" s="24">
        <v>380000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6">
        <v>0</v>
      </c>
      <c r="U187" s="6">
        <v>0</v>
      </c>
      <c r="V187" s="6">
        <v>300000</v>
      </c>
      <c r="W187" s="7">
        <v>0</v>
      </c>
      <c r="X187" s="6">
        <v>0</v>
      </c>
      <c r="Y187" s="7">
        <v>0</v>
      </c>
      <c r="Z187" s="6">
        <v>0</v>
      </c>
    </row>
    <row r="188" spans="1:26" ht="31.5" customHeight="1">
      <c r="A188" s="14" t="s">
        <v>112</v>
      </c>
      <c r="B188" s="15" t="s">
        <v>113</v>
      </c>
      <c r="C188" s="5"/>
      <c r="D188" s="24">
        <f>D189+D196+D216+D223+D228+D231+D238+D245+D250+D253+D260+D267+D274+D281+D288+D291+D294+D297+D300+D303+D310+D315+D320+D323+D326+D331+D334+D337+D340+D201+D207+D210+D213</f>
        <v>67193950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0</v>
      </c>
      <c r="U188" s="6">
        <v>0</v>
      </c>
      <c r="V188" s="6">
        <v>57595185.409999996</v>
      </c>
      <c r="W188" s="7">
        <v>0</v>
      </c>
      <c r="X188" s="6">
        <v>0</v>
      </c>
      <c r="Y188" s="7">
        <v>0</v>
      </c>
      <c r="Z188" s="6">
        <v>0</v>
      </c>
    </row>
    <row r="189" spans="1:26" s="34" customFormat="1" ht="31.5" outlineLevel="1">
      <c r="A189" s="35" t="s">
        <v>114</v>
      </c>
      <c r="B189" s="36" t="s">
        <v>115</v>
      </c>
      <c r="C189" s="36"/>
      <c r="D189" s="32">
        <f>D190+D192+D194</f>
        <v>27811000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32">
        <v>0</v>
      </c>
      <c r="L189" s="32">
        <v>0</v>
      </c>
      <c r="M189" s="32">
        <v>0</v>
      </c>
      <c r="N189" s="32">
        <v>0</v>
      </c>
      <c r="O189" s="32">
        <v>0</v>
      </c>
      <c r="P189" s="32">
        <v>0</v>
      </c>
      <c r="Q189" s="32">
        <v>0</v>
      </c>
      <c r="R189" s="32">
        <v>0</v>
      </c>
      <c r="S189" s="32">
        <v>0</v>
      </c>
      <c r="T189" s="32">
        <v>0</v>
      </c>
      <c r="U189" s="32">
        <v>0</v>
      </c>
      <c r="V189" s="32">
        <v>23918000</v>
      </c>
      <c r="W189" s="33">
        <v>0</v>
      </c>
      <c r="X189" s="32">
        <v>0</v>
      </c>
      <c r="Y189" s="33">
        <v>0</v>
      </c>
      <c r="Z189" s="32">
        <v>0</v>
      </c>
    </row>
    <row r="190" spans="1:26" s="34" customFormat="1" ht="63.75" customHeight="1" outlineLevel="2">
      <c r="A190" s="35" t="s">
        <v>5</v>
      </c>
      <c r="B190" s="36" t="s">
        <v>115</v>
      </c>
      <c r="C190" s="36" t="s">
        <v>6</v>
      </c>
      <c r="D190" s="32">
        <f>D191</f>
        <v>24385000</v>
      </c>
      <c r="E190" s="32">
        <v>0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32">
        <v>0</v>
      </c>
      <c r="O190" s="32">
        <v>0</v>
      </c>
      <c r="P190" s="32">
        <v>0</v>
      </c>
      <c r="Q190" s="32">
        <v>0</v>
      </c>
      <c r="R190" s="32">
        <v>0</v>
      </c>
      <c r="S190" s="32">
        <v>0</v>
      </c>
      <c r="T190" s="32">
        <v>0</v>
      </c>
      <c r="U190" s="32">
        <v>0</v>
      </c>
      <c r="V190" s="32">
        <v>21375448</v>
      </c>
      <c r="W190" s="33">
        <v>0</v>
      </c>
      <c r="X190" s="32">
        <v>0</v>
      </c>
      <c r="Y190" s="33">
        <v>0</v>
      </c>
      <c r="Z190" s="32">
        <v>0</v>
      </c>
    </row>
    <row r="191" spans="1:26" s="34" customFormat="1" ht="18" customHeight="1" outlineLevel="3">
      <c r="A191" s="35" t="s">
        <v>7</v>
      </c>
      <c r="B191" s="36" t="s">
        <v>115</v>
      </c>
      <c r="C191" s="36" t="s">
        <v>8</v>
      </c>
      <c r="D191" s="32">
        <v>24385000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0</v>
      </c>
      <c r="S191" s="32">
        <v>0</v>
      </c>
      <c r="T191" s="32">
        <v>0</v>
      </c>
      <c r="U191" s="32">
        <v>0</v>
      </c>
      <c r="V191" s="32">
        <v>21375448</v>
      </c>
      <c r="W191" s="33">
        <v>0</v>
      </c>
      <c r="X191" s="32">
        <v>0</v>
      </c>
      <c r="Y191" s="33">
        <v>0</v>
      </c>
      <c r="Z191" s="32">
        <v>0</v>
      </c>
    </row>
    <row r="192" spans="1:26" s="34" customFormat="1" ht="31.5" customHeight="1" outlineLevel="2">
      <c r="A192" s="35" t="s">
        <v>9</v>
      </c>
      <c r="B192" s="36" t="s">
        <v>115</v>
      </c>
      <c r="C192" s="36" t="s">
        <v>10</v>
      </c>
      <c r="D192" s="32">
        <f>D193</f>
        <v>3426000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0</v>
      </c>
      <c r="R192" s="32">
        <v>0</v>
      </c>
      <c r="S192" s="32">
        <v>0</v>
      </c>
      <c r="T192" s="32">
        <v>0</v>
      </c>
      <c r="U192" s="32">
        <v>0</v>
      </c>
      <c r="V192" s="32">
        <v>2372552</v>
      </c>
      <c r="W192" s="33">
        <v>0</v>
      </c>
      <c r="X192" s="32">
        <v>0</v>
      </c>
      <c r="Y192" s="33">
        <v>0</v>
      </c>
      <c r="Z192" s="32">
        <v>0</v>
      </c>
    </row>
    <row r="193" spans="1:26" s="34" customFormat="1" ht="31.5" customHeight="1" outlineLevel="3">
      <c r="A193" s="35" t="s">
        <v>11</v>
      </c>
      <c r="B193" s="36" t="s">
        <v>115</v>
      </c>
      <c r="C193" s="36" t="s">
        <v>12</v>
      </c>
      <c r="D193" s="32">
        <v>3426000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  <c r="S193" s="32">
        <v>0</v>
      </c>
      <c r="T193" s="32">
        <v>0</v>
      </c>
      <c r="U193" s="32">
        <v>0</v>
      </c>
      <c r="V193" s="32">
        <v>2372552</v>
      </c>
      <c r="W193" s="33">
        <v>0</v>
      </c>
      <c r="X193" s="32">
        <v>0</v>
      </c>
      <c r="Y193" s="33">
        <v>0</v>
      </c>
      <c r="Z193" s="32">
        <v>0</v>
      </c>
    </row>
    <row r="194" spans="1:26" s="34" customFormat="1" ht="15.75" hidden="1" outlineLevel="2">
      <c r="A194" s="35" t="s">
        <v>13</v>
      </c>
      <c r="B194" s="36" t="s">
        <v>115</v>
      </c>
      <c r="C194" s="36" t="s">
        <v>14</v>
      </c>
      <c r="D194" s="32">
        <f>D195</f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>
        <v>0</v>
      </c>
      <c r="L194" s="32">
        <v>0</v>
      </c>
      <c r="M194" s="32">
        <v>0</v>
      </c>
      <c r="N194" s="32">
        <v>0</v>
      </c>
      <c r="O194" s="32">
        <v>0</v>
      </c>
      <c r="P194" s="32">
        <v>0</v>
      </c>
      <c r="Q194" s="32">
        <v>0</v>
      </c>
      <c r="R194" s="32">
        <v>0</v>
      </c>
      <c r="S194" s="32">
        <v>0</v>
      </c>
      <c r="T194" s="32">
        <v>0</v>
      </c>
      <c r="U194" s="32">
        <v>0</v>
      </c>
      <c r="V194" s="32">
        <v>170000</v>
      </c>
      <c r="W194" s="33">
        <v>0</v>
      </c>
      <c r="X194" s="32">
        <v>0</v>
      </c>
      <c r="Y194" s="33">
        <v>0</v>
      </c>
      <c r="Z194" s="32">
        <v>0</v>
      </c>
    </row>
    <row r="195" spans="1:26" s="34" customFormat="1" ht="14.25" hidden="1" customHeight="1" outlineLevel="3">
      <c r="A195" s="35" t="s">
        <v>15</v>
      </c>
      <c r="B195" s="36" t="s">
        <v>115</v>
      </c>
      <c r="C195" s="36" t="s">
        <v>16</v>
      </c>
      <c r="D195" s="32"/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32">
        <v>0</v>
      </c>
      <c r="L195" s="32">
        <v>0</v>
      </c>
      <c r="M195" s="32">
        <v>0</v>
      </c>
      <c r="N195" s="32">
        <v>0</v>
      </c>
      <c r="O195" s="32">
        <v>0</v>
      </c>
      <c r="P195" s="32">
        <v>0</v>
      </c>
      <c r="Q195" s="32">
        <v>0</v>
      </c>
      <c r="R195" s="32">
        <v>0</v>
      </c>
      <c r="S195" s="32">
        <v>0</v>
      </c>
      <c r="T195" s="32">
        <v>0</v>
      </c>
      <c r="U195" s="32">
        <v>0</v>
      </c>
      <c r="V195" s="32">
        <v>170000</v>
      </c>
      <c r="W195" s="33">
        <v>0</v>
      </c>
      <c r="X195" s="32">
        <v>0</v>
      </c>
      <c r="Y195" s="33">
        <v>0</v>
      </c>
      <c r="Z195" s="32">
        <v>0</v>
      </c>
    </row>
    <row r="196" spans="1:26" s="34" customFormat="1" ht="33" customHeight="1" outlineLevel="1" collapsed="1">
      <c r="A196" s="35" t="s">
        <v>116</v>
      </c>
      <c r="B196" s="36" t="s">
        <v>117</v>
      </c>
      <c r="C196" s="36"/>
      <c r="D196" s="32">
        <f>D197+D199</f>
        <v>600000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0</v>
      </c>
      <c r="P196" s="32">
        <v>0</v>
      </c>
      <c r="Q196" s="32">
        <v>0</v>
      </c>
      <c r="R196" s="32">
        <v>0</v>
      </c>
      <c r="S196" s="32">
        <v>0</v>
      </c>
      <c r="T196" s="32">
        <v>0</v>
      </c>
      <c r="U196" s="32">
        <v>0</v>
      </c>
      <c r="V196" s="32">
        <v>1485050</v>
      </c>
      <c r="W196" s="33">
        <v>0</v>
      </c>
      <c r="X196" s="32">
        <v>0</v>
      </c>
      <c r="Y196" s="33">
        <v>0</v>
      </c>
      <c r="Z196" s="32">
        <v>0</v>
      </c>
    </row>
    <row r="197" spans="1:26" s="34" customFormat="1" ht="65.25" hidden="1" customHeight="1" outlineLevel="2">
      <c r="A197" s="35" t="s">
        <v>5</v>
      </c>
      <c r="B197" s="36" t="s">
        <v>117</v>
      </c>
      <c r="C197" s="36" t="s">
        <v>6</v>
      </c>
      <c r="D197" s="32">
        <f>D198</f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  <c r="P197" s="32">
        <v>0</v>
      </c>
      <c r="Q197" s="32">
        <v>0</v>
      </c>
      <c r="R197" s="32">
        <v>0</v>
      </c>
      <c r="S197" s="32">
        <v>0</v>
      </c>
      <c r="T197" s="32">
        <v>0</v>
      </c>
      <c r="U197" s="32">
        <v>0</v>
      </c>
      <c r="V197" s="32">
        <v>28000</v>
      </c>
      <c r="W197" s="33">
        <v>0</v>
      </c>
      <c r="X197" s="32">
        <v>0</v>
      </c>
      <c r="Y197" s="33">
        <v>0</v>
      </c>
      <c r="Z197" s="32">
        <v>0</v>
      </c>
    </row>
    <row r="198" spans="1:26" s="34" customFormat="1" ht="15.75" hidden="1" customHeight="1" outlineLevel="3">
      <c r="A198" s="35" t="s">
        <v>7</v>
      </c>
      <c r="B198" s="36" t="s">
        <v>117</v>
      </c>
      <c r="C198" s="36" t="s">
        <v>8</v>
      </c>
      <c r="D198" s="32"/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32">
        <v>0</v>
      </c>
      <c r="L198" s="32">
        <v>0</v>
      </c>
      <c r="M198" s="32">
        <v>0</v>
      </c>
      <c r="N198" s="32">
        <v>0</v>
      </c>
      <c r="O198" s="32">
        <v>0</v>
      </c>
      <c r="P198" s="32">
        <v>0</v>
      </c>
      <c r="Q198" s="32">
        <v>0</v>
      </c>
      <c r="R198" s="32">
        <v>0</v>
      </c>
      <c r="S198" s="32">
        <v>0</v>
      </c>
      <c r="T198" s="32">
        <v>0</v>
      </c>
      <c r="U198" s="32">
        <v>0</v>
      </c>
      <c r="V198" s="32">
        <v>28000</v>
      </c>
      <c r="W198" s="33">
        <v>0</v>
      </c>
      <c r="X198" s="32">
        <v>0</v>
      </c>
      <c r="Y198" s="33">
        <v>0</v>
      </c>
      <c r="Z198" s="32">
        <v>0</v>
      </c>
    </row>
    <row r="199" spans="1:26" s="34" customFormat="1" ht="32.25" customHeight="1" outlineLevel="2" collapsed="1">
      <c r="A199" s="35" t="s">
        <v>9</v>
      </c>
      <c r="B199" s="36" t="s">
        <v>117</v>
      </c>
      <c r="C199" s="36" t="s">
        <v>10</v>
      </c>
      <c r="D199" s="32">
        <f>D200</f>
        <v>600000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2">
        <v>0</v>
      </c>
      <c r="O199" s="32">
        <v>0</v>
      </c>
      <c r="P199" s="32">
        <v>0</v>
      </c>
      <c r="Q199" s="32">
        <v>0</v>
      </c>
      <c r="R199" s="32">
        <v>0</v>
      </c>
      <c r="S199" s="32">
        <v>0</v>
      </c>
      <c r="T199" s="32">
        <v>0</v>
      </c>
      <c r="U199" s="32">
        <v>0</v>
      </c>
      <c r="V199" s="32">
        <v>1457050</v>
      </c>
      <c r="W199" s="33">
        <v>0</v>
      </c>
      <c r="X199" s="32">
        <v>0</v>
      </c>
      <c r="Y199" s="33">
        <v>0</v>
      </c>
      <c r="Z199" s="32">
        <v>0</v>
      </c>
    </row>
    <row r="200" spans="1:26" s="34" customFormat="1" ht="31.5" customHeight="1" outlineLevel="3">
      <c r="A200" s="35" t="s">
        <v>11</v>
      </c>
      <c r="B200" s="36" t="s">
        <v>117</v>
      </c>
      <c r="C200" s="36" t="s">
        <v>12</v>
      </c>
      <c r="D200" s="32">
        <v>600000</v>
      </c>
      <c r="E200" s="32">
        <v>0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>
        <v>0</v>
      </c>
      <c r="U200" s="32">
        <v>0</v>
      </c>
      <c r="V200" s="32">
        <v>1457050</v>
      </c>
      <c r="W200" s="33">
        <v>0</v>
      </c>
      <c r="X200" s="32">
        <v>0</v>
      </c>
      <c r="Y200" s="33">
        <v>0</v>
      </c>
      <c r="Z200" s="32">
        <v>0</v>
      </c>
    </row>
    <row r="201" spans="1:26" s="34" customFormat="1" ht="31.5" customHeight="1" outlineLevel="3">
      <c r="A201" s="19" t="s">
        <v>377</v>
      </c>
      <c r="B201" s="29" t="s">
        <v>383</v>
      </c>
      <c r="C201" s="29"/>
      <c r="D201" s="32">
        <f>D202</f>
        <v>6687000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3"/>
      <c r="X201" s="32"/>
      <c r="Y201" s="33"/>
      <c r="Z201" s="32"/>
    </row>
    <row r="202" spans="1:26" s="34" customFormat="1" ht="31.5" customHeight="1" outlineLevel="3">
      <c r="A202" s="19" t="s">
        <v>378</v>
      </c>
      <c r="B202" s="29" t="s">
        <v>383</v>
      </c>
      <c r="C202" s="29"/>
      <c r="D202" s="32">
        <f>D203+D205</f>
        <v>6687000</v>
      </c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3"/>
      <c r="X202" s="32"/>
      <c r="Y202" s="33"/>
      <c r="Z202" s="32"/>
    </row>
    <row r="203" spans="1:26" s="34" customFormat="1" ht="31.5" customHeight="1" outlineLevel="3">
      <c r="A203" s="19" t="s">
        <v>379</v>
      </c>
      <c r="B203" s="29" t="s">
        <v>383</v>
      </c>
      <c r="C203" s="29">
        <v>100</v>
      </c>
      <c r="D203" s="32">
        <f>D204</f>
        <v>5036000</v>
      </c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3"/>
      <c r="X203" s="32"/>
      <c r="Y203" s="33"/>
      <c r="Z203" s="32"/>
    </row>
    <row r="204" spans="1:26" s="34" customFormat="1" ht="31.5" customHeight="1" outlineLevel="3">
      <c r="A204" s="19" t="s">
        <v>380</v>
      </c>
      <c r="B204" s="29" t="s">
        <v>383</v>
      </c>
      <c r="C204" s="29">
        <v>110</v>
      </c>
      <c r="D204" s="32">
        <v>5036000</v>
      </c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3"/>
      <c r="X204" s="32"/>
      <c r="Y204" s="33"/>
      <c r="Z204" s="32"/>
    </row>
    <row r="205" spans="1:26" s="34" customFormat="1" ht="31.5" customHeight="1" outlineLevel="3">
      <c r="A205" s="19" t="s">
        <v>362</v>
      </c>
      <c r="B205" s="29" t="s">
        <v>383</v>
      </c>
      <c r="C205" s="29">
        <v>200</v>
      </c>
      <c r="D205" s="32">
        <f>D206</f>
        <v>1651000</v>
      </c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3"/>
      <c r="X205" s="32"/>
      <c r="Y205" s="33"/>
      <c r="Z205" s="32"/>
    </row>
    <row r="206" spans="1:26" s="34" customFormat="1" ht="31.5" customHeight="1" outlineLevel="3">
      <c r="A206" s="19" t="s">
        <v>363</v>
      </c>
      <c r="B206" s="29" t="s">
        <v>383</v>
      </c>
      <c r="C206" s="29">
        <v>240</v>
      </c>
      <c r="D206" s="32">
        <v>1651000</v>
      </c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3"/>
      <c r="X206" s="32"/>
      <c r="Y206" s="33"/>
      <c r="Z206" s="32"/>
    </row>
    <row r="207" spans="1:26" s="34" customFormat="1" ht="31.5" customHeight="1" outlineLevel="3">
      <c r="A207" s="19" t="s">
        <v>381</v>
      </c>
      <c r="B207" s="29" t="s">
        <v>384</v>
      </c>
      <c r="C207" s="29"/>
      <c r="D207" s="32">
        <f>D208</f>
        <v>450000</v>
      </c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3"/>
      <c r="X207" s="32"/>
      <c r="Y207" s="33"/>
      <c r="Z207" s="32"/>
    </row>
    <row r="208" spans="1:26" s="34" customFormat="1" ht="31.5" customHeight="1" outlineLevel="3">
      <c r="A208" s="19" t="s">
        <v>362</v>
      </c>
      <c r="B208" s="29" t="s">
        <v>384</v>
      </c>
      <c r="C208" s="29">
        <v>200</v>
      </c>
      <c r="D208" s="32">
        <f>D209</f>
        <v>450000</v>
      </c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3"/>
      <c r="X208" s="32"/>
      <c r="Y208" s="33"/>
      <c r="Z208" s="32"/>
    </row>
    <row r="209" spans="1:26" s="34" customFormat="1" ht="31.5" customHeight="1" outlineLevel="3">
      <c r="A209" s="19" t="s">
        <v>363</v>
      </c>
      <c r="B209" s="29" t="s">
        <v>384</v>
      </c>
      <c r="C209" s="29">
        <v>240</v>
      </c>
      <c r="D209" s="32">
        <v>450000</v>
      </c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3"/>
      <c r="X209" s="32"/>
      <c r="Y209" s="33"/>
      <c r="Z209" s="32"/>
    </row>
    <row r="210" spans="1:26" s="34" customFormat="1" ht="31.5" customHeight="1" outlineLevel="3">
      <c r="A210" s="19" t="s">
        <v>382</v>
      </c>
      <c r="B210" s="29" t="s">
        <v>385</v>
      </c>
      <c r="C210" s="29"/>
      <c r="D210" s="32">
        <f>D211</f>
        <v>700000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3"/>
      <c r="X210" s="32"/>
      <c r="Y210" s="33"/>
      <c r="Z210" s="32"/>
    </row>
    <row r="211" spans="1:26" s="34" customFormat="1" ht="31.5" customHeight="1" outlineLevel="3">
      <c r="A211" s="19" t="s">
        <v>362</v>
      </c>
      <c r="B211" s="29" t="s">
        <v>385</v>
      </c>
      <c r="C211" s="29">
        <v>200</v>
      </c>
      <c r="D211" s="32">
        <f>D212</f>
        <v>700000</v>
      </c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3"/>
      <c r="X211" s="32"/>
      <c r="Y211" s="33"/>
      <c r="Z211" s="32"/>
    </row>
    <row r="212" spans="1:26" s="34" customFormat="1" ht="31.5" customHeight="1" outlineLevel="3">
      <c r="A212" s="19" t="s">
        <v>363</v>
      </c>
      <c r="B212" s="29" t="s">
        <v>385</v>
      </c>
      <c r="C212" s="29">
        <v>240</v>
      </c>
      <c r="D212" s="32">
        <v>700000</v>
      </c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3"/>
      <c r="X212" s="32"/>
      <c r="Y212" s="33"/>
      <c r="Z212" s="32"/>
    </row>
    <row r="213" spans="1:26" s="34" customFormat="1" ht="31.5" customHeight="1" outlineLevel="3">
      <c r="A213" s="19" t="s">
        <v>392</v>
      </c>
      <c r="B213" s="29" t="s">
        <v>386</v>
      </c>
      <c r="C213" s="29"/>
      <c r="D213" s="32">
        <f>D214</f>
        <v>50000</v>
      </c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3"/>
      <c r="X213" s="32"/>
      <c r="Y213" s="33"/>
      <c r="Z213" s="32"/>
    </row>
    <row r="214" spans="1:26" s="34" customFormat="1" ht="31.5" customHeight="1" outlineLevel="3">
      <c r="A214" s="19" t="s">
        <v>362</v>
      </c>
      <c r="B214" s="29" t="s">
        <v>386</v>
      </c>
      <c r="C214" s="29">
        <v>200</v>
      </c>
      <c r="D214" s="32">
        <f>D215</f>
        <v>50000</v>
      </c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3"/>
      <c r="X214" s="32"/>
      <c r="Y214" s="33"/>
      <c r="Z214" s="32"/>
    </row>
    <row r="215" spans="1:26" s="34" customFormat="1" ht="31.5" customHeight="1" outlineLevel="3">
      <c r="A215" s="19" t="s">
        <v>363</v>
      </c>
      <c r="B215" s="29" t="s">
        <v>386</v>
      </c>
      <c r="C215" s="29">
        <v>240</v>
      </c>
      <c r="D215" s="32">
        <v>50000</v>
      </c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3"/>
      <c r="X215" s="32"/>
      <c r="Y215" s="33"/>
      <c r="Z215" s="32"/>
    </row>
    <row r="216" spans="1:26" ht="18" customHeight="1" outlineLevel="1">
      <c r="A216" s="13" t="s">
        <v>118</v>
      </c>
      <c r="B216" s="5" t="s">
        <v>119</v>
      </c>
      <c r="C216" s="5"/>
      <c r="D216" s="24">
        <f>D217+D219+D221</f>
        <v>12300000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0</v>
      </c>
      <c r="U216" s="6">
        <v>0</v>
      </c>
      <c r="V216" s="6">
        <v>7526000</v>
      </c>
      <c r="W216" s="7">
        <v>0</v>
      </c>
      <c r="X216" s="6">
        <v>0</v>
      </c>
      <c r="Y216" s="7">
        <v>0</v>
      </c>
      <c r="Z216" s="6">
        <v>0</v>
      </c>
    </row>
    <row r="217" spans="1:26" ht="62.25" customHeight="1" outlineLevel="2">
      <c r="A217" s="13" t="s">
        <v>5</v>
      </c>
      <c r="B217" s="5" t="s">
        <v>119</v>
      </c>
      <c r="C217" s="5" t="s">
        <v>6</v>
      </c>
      <c r="D217" s="24">
        <f>D218</f>
        <v>7328000</v>
      </c>
      <c r="E217" s="6">
        <v>0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  <c r="V217" s="6">
        <v>6565024</v>
      </c>
      <c r="W217" s="7">
        <v>0</v>
      </c>
      <c r="X217" s="6">
        <v>0</v>
      </c>
      <c r="Y217" s="7">
        <v>0</v>
      </c>
      <c r="Z217" s="6">
        <v>0</v>
      </c>
    </row>
    <row r="218" spans="1:26" ht="17.25" customHeight="1" outlineLevel="3">
      <c r="A218" s="13" t="s">
        <v>7</v>
      </c>
      <c r="B218" s="5" t="s">
        <v>119</v>
      </c>
      <c r="C218" s="5" t="s">
        <v>8</v>
      </c>
      <c r="D218" s="24">
        <v>7328000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  <c r="V218" s="6">
        <v>6565024</v>
      </c>
      <c r="W218" s="7">
        <v>0</v>
      </c>
      <c r="X218" s="6">
        <v>0</v>
      </c>
      <c r="Y218" s="7">
        <v>0</v>
      </c>
      <c r="Z218" s="6">
        <v>0</v>
      </c>
    </row>
    <row r="219" spans="1:26" ht="31.5" customHeight="1" outlineLevel="2">
      <c r="A219" s="13" t="s">
        <v>9</v>
      </c>
      <c r="B219" s="5" t="s">
        <v>119</v>
      </c>
      <c r="C219" s="5" t="s">
        <v>10</v>
      </c>
      <c r="D219" s="24">
        <f>D220</f>
        <v>4208000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6">
        <v>0</v>
      </c>
      <c r="U219" s="6">
        <v>0</v>
      </c>
      <c r="V219" s="6">
        <v>901544</v>
      </c>
      <c r="W219" s="7">
        <v>0</v>
      </c>
      <c r="X219" s="6">
        <v>0</v>
      </c>
      <c r="Y219" s="7">
        <v>0</v>
      </c>
      <c r="Z219" s="6">
        <v>0</v>
      </c>
    </row>
    <row r="220" spans="1:26" ht="31.5" customHeight="1" outlineLevel="3">
      <c r="A220" s="13" t="s">
        <v>11</v>
      </c>
      <c r="B220" s="5" t="s">
        <v>119</v>
      </c>
      <c r="C220" s="5" t="s">
        <v>12</v>
      </c>
      <c r="D220" s="24">
        <v>4208000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901544</v>
      </c>
      <c r="W220" s="7">
        <v>0</v>
      </c>
      <c r="X220" s="6">
        <v>0</v>
      </c>
      <c r="Y220" s="7">
        <v>0</v>
      </c>
      <c r="Z220" s="6">
        <v>0</v>
      </c>
    </row>
    <row r="221" spans="1:26" ht="31.5" outlineLevel="2">
      <c r="A221" s="13" t="s">
        <v>29</v>
      </c>
      <c r="B221" s="5" t="s">
        <v>119</v>
      </c>
      <c r="C221" s="5" t="s">
        <v>30</v>
      </c>
      <c r="D221" s="24">
        <f>D222</f>
        <v>764000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  <c r="V221" s="6">
        <v>59432</v>
      </c>
      <c r="W221" s="7">
        <v>0</v>
      </c>
      <c r="X221" s="6">
        <v>0</v>
      </c>
      <c r="Y221" s="7">
        <v>0</v>
      </c>
      <c r="Z221" s="6">
        <v>0</v>
      </c>
    </row>
    <row r="222" spans="1:26" ht="16.5" customHeight="1" outlineLevel="3">
      <c r="A222" s="13" t="s">
        <v>31</v>
      </c>
      <c r="B222" s="5" t="s">
        <v>119</v>
      </c>
      <c r="C222" s="5" t="s">
        <v>32</v>
      </c>
      <c r="D222" s="24">
        <v>764000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59432</v>
      </c>
      <c r="W222" s="7">
        <v>0</v>
      </c>
      <c r="X222" s="6">
        <v>0</v>
      </c>
      <c r="Y222" s="7">
        <v>0</v>
      </c>
      <c r="Z222" s="6">
        <v>0</v>
      </c>
    </row>
    <row r="223" spans="1:26" ht="31.5" outlineLevel="1">
      <c r="A223" s="13" t="s">
        <v>120</v>
      </c>
      <c r="B223" s="5" t="s">
        <v>121</v>
      </c>
      <c r="C223" s="5"/>
      <c r="D223" s="24">
        <f>D224+D226</f>
        <v>899000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714950</v>
      </c>
      <c r="W223" s="7">
        <v>0</v>
      </c>
      <c r="X223" s="6">
        <v>0</v>
      </c>
      <c r="Y223" s="7">
        <v>0</v>
      </c>
      <c r="Z223" s="6">
        <v>0</v>
      </c>
    </row>
    <row r="224" spans="1:26" ht="62.25" hidden="1" customHeight="1" outlineLevel="2">
      <c r="A224" s="13" t="s">
        <v>5</v>
      </c>
      <c r="B224" s="5" t="s">
        <v>121</v>
      </c>
      <c r="C224" s="5" t="s">
        <v>6</v>
      </c>
      <c r="D224" s="24">
        <f>D225</f>
        <v>0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104801</v>
      </c>
      <c r="W224" s="7">
        <v>0</v>
      </c>
      <c r="X224" s="6">
        <v>0</v>
      </c>
      <c r="Y224" s="7">
        <v>0</v>
      </c>
      <c r="Z224" s="6">
        <v>0</v>
      </c>
    </row>
    <row r="225" spans="1:26" ht="17.25" hidden="1" customHeight="1" outlineLevel="3">
      <c r="A225" s="13" t="s">
        <v>7</v>
      </c>
      <c r="B225" s="5" t="s">
        <v>121</v>
      </c>
      <c r="C225" s="5" t="s">
        <v>8</v>
      </c>
      <c r="D225" s="24"/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  <c r="V225" s="6">
        <v>104801</v>
      </c>
      <c r="W225" s="7">
        <v>0</v>
      </c>
      <c r="X225" s="6">
        <v>0</v>
      </c>
      <c r="Y225" s="7">
        <v>0</v>
      </c>
      <c r="Z225" s="6">
        <v>0</v>
      </c>
    </row>
    <row r="226" spans="1:26" ht="31.5" outlineLevel="2" collapsed="1">
      <c r="A226" s="13" t="s">
        <v>9</v>
      </c>
      <c r="B226" s="5" t="s">
        <v>121</v>
      </c>
      <c r="C226" s="5" t="s">
        <v>10</v>
      </c>
      <c r="D226" s="24">
        <f>D227</f>
        <v>899000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  <c r="V226" s="6">
        <v>610149</v>
      </c>
      <c r="W226" s="7">
        <v>0</v>
      </c>
      <c r="X226" s="6">
        <v>0</v>
      </c>
      <c r="Y226" s="7">
        <v>0</v>
      </c>
      <c r="Z226" s="6">
        <v>0</v>
      </c>
    </row>
    <row r="227" spans="1:26" ht="30.75" customHeight="1" outlineLevel="3">
      <c r="A227" s="13" t="s">
        <v>11</v>
      </c>
      <c r="B227" s="5" t="s">
        <v>121</v>
      </c>
      <c r="C227" s="5" t="s">
        <v>12</v>
      </c>
      <c r="D227" s="24">
        <v>899000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  <c r="T227" s="6">
        <v>0</v>
      </c>
      <c r="U227" s="6">
        <v>0</v>
      </c>
      <c r="V227" s="6">
        <v>610149</v>
      </c>
      <c r="W227" s="7">
        <v>0</v>
      </c>
      <c r="X227" s="6">
        <v>0</v>
      </c>
      <c r="Y227" s="7">
        <v>0</v>
      </c>
      <c r="Z227" s="6">
        <v>0</v>
      </c>
    </row>
    <row r="228" spans="1:26" ht="16.5" hidden="1" customHeight="1" outlineLevel="1">
      <c r="A228" s="13" t="s">
        <v>122</v>
      </c>
      <c r="B228" s="5" t="s">
        <v>123</v>
      </c>
      <c r="C228" s="5"/>
      <c r="D228" s="24">
        <f>D229</f>
        <v>0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6">
        <v>0</v>
      </c>
      <c r="U228" s="6">
        <v>0</v>
      </c>
      <c r="V228" s="6">
        <v>764000</v>
      </c>
      <c r="W228" s="7">
        <v>0</v>
      </c>
      <c r="X228" s="6">
        <v>0</v>
      </c>
      <c r="Y228" s="7">
        <v>0</v>
      </c>
      <c r="Z228" s="6">
        <v>0</v>
      </c>
    </row>
    <row r="229" spans="1:26" ht="31.5" hidden="1" customHeight="1" outlineLevel="2">
      <c r="A229" s="13" t="s">
        <v>29</v>
      </c>
      <c r="B229" s="5" t="s">
        <v>123</v>
      </c>
      <c r="C229" s="5" t="s">
        <v>30</v>
      </c>
      <c r="D229" s="24">
        <f>D230</f>
        <v>0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6">
        <v>0</v>
      </c>
      <c r="U229" s="6">
        <v>0</v>
      </c>
      <c r="V229" s="6">
        <v>764000</v>
      </c>
      <c r="W229" s="7">
        <v>0</v>
      </c>
      <c r="X229" s="6">
        <v>0</v>
      </c>
      <c r="Y229" s="7">
        <v>0</v>
      </c>
      <c r="Z229" s="6">
        <v>0</v>
      </c>
    </row>
    <row r="230" spans="1:26" ht="14.25" hidden="1" customHeight="1" outlineLevel="3">
      <c r="A230" s="13" t="s">
        <v>31</v>
      </c>
      <c r="B230" s="5" t="s">
        <v>123</v>
      </c>
      <c r="C230" s="5" t="s">
        <v>32</v>
      </c>
      <c r="D230" s="24"/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  <c r="V230" s="6">
        <v>764000</v>
      </c>
      <c r="W230" s="7">
        <v>0</v>
      </c>
      <c r="X230" s="6">
        <v>0</v>
      </c>
      <c r="Y230" s="7">
        <v>0</v>
      </c>
      <c r="Z230" s="6">
        <v>0</v>
      </c>
    </row>
    <row r="231" spans="1:26" ht="31.5" hidden="1" outlineLevel="1">
      <c r="A231" s="13" t="s">
        <v>124</v>
      </c>
      <c r="B231" s="5" t="s">
        <v>125</v>
      </c>
      <c r="C231" s="5"/>
      <c r="D231" s="24">
        <f>D232+D234+D236</f>
        <v>0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  <c r="T231" s="6">
        <v>0</v>
      </c>
      <c r="U231" s="6">
        <v>0</v>
      </c>
      <c r="V231" s="6">
        <v>4096186.85</v>
      </c>
      <c r="W231" s="7">
        <v>0</v>
      </c>
      <c r="X231" s="6">
        <v>0</v>
      </c>
      <c r="Y231" s="7">
        <v>0</v>
      </c>
      <c r="Z231" s="6">
        <v>0</v>
      </c>
    </row>
    <row r="232" spans="1:26" ht="64.5" hidden="1" customHeight="1" outlineLevel="2">
      <c r="A232" s="13" t="s">
        <v>5</v>
      </c>
      <c r="B232" s="5" t="s">
        <v>125</v>
      </c>
      <c r="C232" s="5" t="s">
        <v>6</v>
      </c>
      <c r="D232" s="24">
        <f>D233</f>
        <v>0</v>
      </c>
      <c r="E232" s="6">
        <v>0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6">
        <v>0</v>
      </c>
      <c r="R232" s="6">
        <v>0</v>
      </c>
      <c r="S232" s="6">
        <v>0</v>
      </c>
      <c r="T232" s="6">
        <v>0</v>
      </c>
      <c r="U232" s="6">
        <v>0</v>
      </c>
      <c r="V232" s="6">
        <v>2994333.92</v>
      </c>
      <c r="W232" s="7">
        <v>0</v>
      </c>
      <c r="X232" s="6">
        <v>0</v>
      </c>
      <c r="Y232" s="7">
        <v>0</v>
      </c>
      <c r="Z232" s="6">
        <v>0</v>
      </c>
    </row>
    <row r="233" spans="1:26" ht="15.75" hidden="1" customHeight="1" outlineLevel="3">
      <c r="A233" s="13" t="s">
        <v>7</v>
      </c>
      <c r="B233" s="5" t="s">
        <v>125</v>
      </c>
      <c r="C233" s="5" t="s">
        <v>8</v>
      </c>
      <c r="D233" s="24"/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6">
        <v>0</v>
      </c>
      <c r="R233" s="6">
        <v>0</v>
      </c>
      <c r="S233" s="6">
        <v>0</v>
      </c>
      <c r="T233" s="6">
        <v>0</v>
      </c>
      <c r="U233" s="6">
        <v>0</v>
      </c>
      <c r="V233" s="6">
        <v>2994333.92</v>
      </c>
      <c r="W233" s="7">
        <v>0</v>
      </c>
      <c r="X233" s="6">
        <v>0</v>
      </c>
      <c r="Y233" s="7">
        <v>0</v>
      </c>
      <c r="Z233" s="6">
        <v>0</v>
      </c>
    </row>
    <row r="234" spans="1:26" ht="30.75" hidden="1" customHeight="1" outlineLevel="2">
      <c r="A234" s="13" t="s">
        <v>9</v>
      </c>
      <c r="B234" s="5" t="s">
        <v>125</v>
      </c>
      <c r="C234" s="5" t="s">
        <v>10</v>
      </c>
      <c r="D234" s="24">
        <f>D235</f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  <c r="V234" s="6">
        <v>1085956.1000000001</v>
      </c>
      <c r="W234" s="7">
        <v>0</v>
      </c>
      <c r="X234" s="6">
        <v>0</v>
      </c>
      <c r="Y234" s="7">
        <v>0</v>
      </c>
      <c r="Z234" s="6">
        <v>0</v>
      </c>
    </row>
    <row r="235" spans="1:26" ht="31.5" hidden="1" customHeight="1" outlineLevel="3">
      <c r="A235" s="13" t="s">
        <v>11</v>
      </c>
      <c r="B235" s="5" t="s">
        <v>125</v>
      </c>
      <c r="C235" s="5" t="s">
        <v>12</v>
      </c>
      <c r="D235" s="24"/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1085956.1000000001</v>
      </c>
      <c r="W235" s="7">
        <v>0</v>
      </c>
      <c r="X235" s="6">
        <v>0</v>
      </c>
      <c r="Y235" s="7">
        <v>0</v>
      </c>
      <c r="Z235" s="6">
        <v>0</v>
      </c>
    </row>
    <row r="236" spans="1:26" ht="15.75" hidden="1" outlineLevel="2">
      <c r="A236" s="13" t="s">
        <v>13</v>
      </c>
      <c r="B236" s="5" t="s">
        <v>125</v>
      </c>
      <c r="C236" s="5" t="s">
        <v>14</v>
      </c>
      <c r="D236" s="24">
        <f>D237</f>
        <v>0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  <c r="T236" s="6">
        <v>0</v>
      </c>
      <c r="U236" s="6">
        <v>0</v>
      </c>
      <c r="V236" s="6">
        <v>15896.83</v>
      </c>
      <c r="W236" s="7">
        <v>0</v>
      </c>
      <c r="X236" s="6">
        <v>0</v>
      </c>
      <c r="Y236" s="7">
        <v>0</v>
      </c>
      <c r="Z236" s="6">
        <v>0</v>
      </c>
    </row>
    <row r="237" spans="1:26" ht="15" hidden="1" customHeight="1" outlineLevel="3">
      <c r="A237" s="13" t="s">
        <v>15</v>
      </c>
      <c r="B237" s="5" t="s">
        <v>125</v>
      </c>
      <c r="C237" s="5" t="s">
        <v>16</v>
      </c>
      <c r="D237" s="24"/>
      <c r="E237" s="6">
        <v>0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  <c r="V237" s="6">
        <v>15896.83</v>
      </c>
      <c r="W237" s="7">
        <v>0</v>
      </c>
      <c r="X237" s="6">
        <v>0</v>
      </c>
      <c r="Y237" s="7">
        <v>0</v>
      </c>
      <c r="Z237" s="6">
        <v>0</v>
      </c>
    </row>
    <row r="238" spans="1:26" ht="30.75" hidden="1" customHeight="1" outlineLevel="1" collapsed="1">
      <c r="A238" s="13" t="s">
        <v>126</v>
      </c>
      <c r="B238" s="5" t="s">
        <v>127</v>
      </c>
      <c r="C238" s="5"/>
      <c r="D238" s="24">
        <f>D239+D241+D243</f>
        <v>0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  <c r="V238" s="6">
        <v>188000</v>
      </c>
      <c r="W238" s="7">
        <v>0</v>
      </c>
      <c r="X238" s="6">
        <v>0</v>
      </c>
      <c r="Y238" s="7">
        <v>0</v>
      </c>
      <c r="Z238" s="6">
        <v>0</v>
      </c>
    </row>
    <row r="239" spans="1:26" ht="63.75" hidden="1" customHeight="1" outlineLevel="2">
      <c r="A239" s="13" t="s">
        <v>5</v>
      </c>
      <c r="B239" s="5" t="s">
        <v>127</v>
      </c>
      <c r="C239" s="5" t="s">
        <v>6</v>
      </c>
      <c r="D239" s="24">
        <f>D240</f>
        <v>0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0</v>
      </c>
      <c r="R239" s="6">
        <v>0</v>
      </c>
      <c r="S239" s="6">
        <v>0</v>
      </c>
      <c r="T239" s="6">
        <v>0</v>
      </c>
      <c r="U239" s="6">
        <v>0</v>
      </c>
      <c r="V239" s="6">
        <v>20000</v>
      </c>
      <c r="W239" s="7">
        <v>0</v>
      </c>
      <c r="X239" s="6">
        <v>0</v>
      </c>
      <c r="Y239" s="7">
        <v>0</v>
      </c>
      <c r="Z239" s="6">
        <v>0</v>
      </c>
    </row>
    <row r="240" spans="1:26" ht="15.75" hidden="1" customHeight="1" outlineLevel="3">
      <c r="A240" s="13" t="s">
        <v>7</v>
      </c>
      <c r="B240" s="5" t="s">
        <v>127</v>
      </c>
      <c r="C240" s="5" t="s">
        <v>8</v>
      </c>
      <c r="D240" s="24"/>
      <c r="E240" s="6">
        <v>0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  <c r="R240" s="6">
        <v>0</v>
      </c>
      <c r="S240" s="6">
        <v>0</v>
      </c>
      <c r="T240" s="6">
        <v>0</v>
      </c>
      <c r="U240" s="6">
        <v>0</v>
      </c>
      <c r="V240" s="6">
        <v>20000</v>
      </c>
      <c r="W240" s="7">
        <v>0</v>
      </c>
      <c r="X240" s="6">
        <v>0</v>
      </c>
      <c r="Y240" s="7">
        <v>0</v>
      </c>
      <c r="Z240" s="6">
        <v>0</v>
      </c>
    </row>
    <row r="241" spans="1:26" ht="31.5" hidden="1" customHeight="1" outlineLevel="2">
      <c r="A241" s="13" t="s">
        <v>9</v>
      </c>
      <c r="B241" s="5" t="s">
        <v>127</v>
      </c>
      <c r="C241" s="5" t="s">
        <v>10</v>
      </c>
      <c r="D241" s="24">
        <f>D242</f>
        <v>0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  <c r="V241" s="6">
        <v>143000</v>
      </c>
      <c r="W241" s="7">
        <v>0</v>
      </c>
      <c r="X241" s="6">
        <v>0</v>
      </c>
      <c r="Y241" s="7">
        <v>0</v>
      </c>
      <c r="Z241" s="6">
        <v>0</v>
      </c>
    </row>
    <row r="242" spans="1:26" ht="30.75" hidden="1" customHeight="1" outlineLevel="3">
      <c r="A242" s="13" t="s">
        <v>11</v>
      </c>
      <c r="B242" s="5" t="s">
        <v>127</v>
      </c>
      <c r="C242" s="5" t="s">
        <v>12</v>
      </c>
      <c r="D242" s="24"/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  <c r="V242" s="6">
        <v>143000</v>
      </c>
      <c r="W242" s="7">
        <v>0</v>
      </c>
      <c r="X242" s="6">
        <v>0</v>
      </c>
      <c r="Y242" s="7">
        <v>0</v>
      </c>
      <c r="Z242" s="6">
        <v>0</v>
      </c>
    </row>
    <row r="243" spans="1:26" ht="15.75" hidden="1" outlineLevel="2">
      <c r="A243" s="13" t="s">
        <v>13</v>
      </c>
      <c r="B243" s="5" t="s">
        <v>127</v>
      </c>
      <c r="C243" s="5" t="s">
        <v>14</v>
      </c>
      <c r="D243" s="24">
        <f>D244</f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Q243" s="6">
        <v>0</v>
      </c>
      <c r="R243" s="6">
        <v>0</v>
      </c>
      <c r="S243" s="6">
        <v>0</v>
      </c>
      <c r="T243" s="6">
        <v>0</v>
      </c>
      <c r="U243" s="6">
        <v>0</v>
      </c>
      <c r="V243" s="6">
        <v>25000</v>
      </c>
      <c r="W243" s="7">
        <v>0</v>
      </c>
      <c r="X243" s="6">
        <v>0</v>
      </c>
      <c r="Y243" s="7">
        <v>0</v>
      </c>
      <c r="Z243" s="6">
        <v>0</v>
      </c>
    </row>
    <row r="244" spans="1:26" ht="14.25" hidden="1" customHeight="1" outlineLevel="3">
      <c r="A244" s="13" t="s">
        <v>15</v>
      </c>
      <c r="B244" s="5" t="s">
        <v>127</v>
      </c>
      <c r="C244" s="5" t="s">
        <v>16</v>
      </c>
      <c r="D244" s="24"/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  <c r="R244" s="6">
        <v>0</v>
      </c>
      <c r="S244" s="6">
        <v>0</v>
      </c>
      <c r="T244" s="6">
        <v>0</v>
      </c>
      <c r="U244" s="6">
        <v>0</v>
      </c>
      <c r="V244" s="6">
        <v>25000</v>
      </c>
      <c r="W244" s="7">
        <v>0</v>
      </c>
      <c r="X244" s="6">
        <v>0</v>
      </c>
      <c r="Y244" s="7">
        <v>0</v>
      </c>
      <c r="Z244" s="6">
        <v>0</v>
      </c>
    </row>
    <row r="245" spans="1:26" ht="32.25" hidden="1" customHeight="1" outlineLevel="1">
      <c r="A245" s="13" t="s">
        <v>128</v>
      </c>
      <c r="B245" s="5" t="s">
        <v>129</v>
      </c>
      <c r="C245" s="5"/>
      <c r="D245" s="24">
        <f>D246+D248</f>
        <v>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  <c r="V245" s="6">
        <v>859813.15</v>
      </c>
      <c r="W245" s="7">
        <v>0</v>
      </c>
      <c r="X245" s="6">
        <v>0</v>
      </c>
      <c r="Y245" s="7">
        <v>0</v>
      </c>
      <c r="Z245" s="6">
        <v>0</v>
      </c>
    </row>
    <row r="246" spans="1:26" ht="64.5" hidden="1" customHeight="1" outlineLevel="2">
      <c r="A246" s="13" t="s">
        <v>5</v>
      </c>
      <c r="B246" s="5" t="s">
        <v>129</v>
      </c>
      <c r="C246" s="5" t="s">
        <v>6</v>
      </c>
      <c r="D246" s="24">
        <f>D247</f>
        <v>0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  <c r="V246" s="6">
        <v>844044.81</v>
      </c>
      <c r="W246" s="7">
        <v>0</v>
      </c>
      <c r="X246" s="6">
        <v>0</v>
      </c>
      <c r="Y246" s="7">
        <v>0</v>
      </c>
      <c r="Z246" s="6">
        <v>0</v>
      </c>
    </row>
    <row r="247" spans="1:26" ht="18" hidden="1" customHeight="1" outlineLevel="3">
      <c r="A247" s="13" t="s">
        <v>7</v>
      </c>
      <c r="B247" s="5" t="s">
        <v>129</v>
      </c>
      <c r="C247" s="5" t="s">
        <v>8</v>
      </c>
      <c r="D247" s="24"/>
      <c r="E247" s="6">
        <v>0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6">
        <v>0</v>
      </c>
      <c r="U247" s="6">
        <v>0</v>
      </c>
      <c r="V247" s="6">
        <v>844044.81</v>
      </c>
      <c r="W247" s="7">
        <v>0</v>
      </c>
      <c r="X247" s="6">
        <v>0</v>
      </c>
      <c r="Y247" s="7">
        <v>0</v>
      </c>
      <c r="Z247" s="6">
        <v>0</v>
      </c>
    </row>
    <row r="248" spans="1:26" ht="33" hidden="1" customHeight="1" outlineLevel="2">
      <c r="A248" s="13" t="s">
        <v>9</v>
      </c>
      <c r="B248" s="5" t="s">
        <v>129</v>
      </c>
      <c r="C248" s="5" t="s">
        <v>10</v>
      </c>
      <c r="D248" s="24">
        <f>D249</f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15768.34</v>
      </c>
      <c r="W248" s="7">
        <v>0</v>
      </c>
      <c r="X248" s="6">
        <v>0</v>
      </c>
      <c r="Y248" s="7">
        <v>0</v>
      </c>
      <c r="Z248" s="6">
        <v>0</v>
      </c>
    </row>
    <row r="249" spans="1:26" ht="30.75" hidden="1" customHeight="1" outlineLevel="3">
      <c r="A249" s="13" t="s">
        <v>11</v>
      </c>
      <c r="B249" s="5" t="s">
        <v>129</v>
      </c>
      <c r="C249" s="5" t="s">
        <v>12</v>
      </c>
      <c r="D249" s="24"/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6">
        <v>0</v>
      </c>
      <c r="V249" s="6">
        <v>15768.34</v>
      </c>
      <c r="W249" s="7">
        <v>0</v>
      </c>
      <c r="X249" s="6">
        <v>0</v>
      </c>
      <c r="Y249" s="7">
        <v>0</v>
      </c>
      <c r="Z249" s="6">
        <v>0</v>
      </c>
    </row>
    <row r="250" spans="1:26" ht="31.5" hidden="1" customHeight="1" outlineLevel="1">
      <c r="A250" s="13" t="s">
        <v>130</v>
      </c>
      <c r="B250" s="5" t="s">
        <v>131</v>
      </c>
      <c r="C250" s="5"/>
      <c r="D250" s="24">
        <f>D251</f>
        <v>0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12000</v>
      </c>
      <c r="W250" s="7">
        <v>0</v>
      </c>
      <c r="X250" s="6">
        <v>0</v>
      </c>
      <c r="Y250" s="7">
        <v>0</v>
      </c>
      <c r="Z250" s="6">
        <v>0</v>
      </c>
    </row>
    <row r="251" spans="1:26" ht="32.25" hidden="1" customHeight="1" outlineLevel="2">
      <c r="A251" s="13" t="s">
        <v>9</v>
      </c>
      <c r="B251" s="5" t="s">
        <v>131</v>
      </c>
      <c r="C251" s="5" t="s">
        <v>10</v>
      </c>
      <c r="D251" s="24">
        <f>D252</f>
        <v>0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6">
        <v>0</v>
      </c>
      <c r="V251" s="6">
        <v>12000</v>
      </c>
      <c r="W251" s="7">
        <v>0</v>
      </c>
      <c r="X251" s="6">
        <v>0</v>
      </c>
      <c r="Y251" s="7">
        <v>0</v>
      </c>
      <c r="Z251" s="6">
        <v>0</v>
      </c>
    </row>
    <row r="252" spans="1:26" ht="30" hidden="1" customHeight="1" outlineLevel="3">
      <c r="A252" s="13" t="s">
        <v>11</v>
      </c>
      <c r="B252" s="5" t="s">
        <v>131</v>
      </c>
      <c r="C252" s="5" t="s">
        <v>12</v>
      </c>
      <c r="D252" s="24"/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6">
        <v>0</v>
      </c>
      <c r="U252" s="6">
        <v>0</v>
      </c>
      <c r="V252" s="6">
        <v>12000</v>
      </c>
      <c r="W252" s="7">
        <v>0</v>
      </c>
      <c r="X252" s="6">
        <v>0</v>
      </c>
      <c r="Y252" s="7">
        <v>0</v>
      </c>
      <c r="Z252" s="6">
        <v>0</v>
      </c>
    </row>
    <row r="253" spans="1:26" ht="30.75" customHeight="1" outlineLevel="1" collapsed="1">
      <c r="A253" s="13" t="s">
        <v>375</v>
      </c>
      <c r="B253" s="5" t="s">
        <v>376</v>
      </c>
      <c r="C253" s="5"/>
      <c r="D253" s="24">
        <f>D254+D256+D258</f>
        <v>9536950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6">
        <v>0</v>
      </c>
      <c r="U253" s="6">
        <v>0</v>
      </c>
      <c r="V253" s="6">
        <v>1056869.32</v>
      </c>
      <c r="W253" s="7">
        <v>0</v>
      </c>
      <c r="X253" s="6">
        <v>0</v>
      </c>
      <c r="Y253" s="7">
        <v>0</v>
      </c>
      <c r="Z253" s="6">
        <v>0</v>
      </c>
    </row>
    <row r="254" spans="1:26" ht="63" customHeight="1" outlineLevel="2">
      <c r="A254" s="13" t="s">
        <v>5</v>
      </c>
      <c r="B254" s="5" t="s">
        <v>376</v>
      </c>
      <c r="C254" s="5" t="s">
        <v>6</v>
      </c>
      <c r="D254" s="24">
        <f>D255</f>
        <v>7790104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  <c r="V254" s="6">
        <v>888134.33</v>
      </c>
      <c r="W254" s="7">
        <v>0</v>
      </c>
      <c r="X254" s="6">
        <v>0</v>
      </c>
      <c r="Y254" s="7">
        <v>0</v>
      </c>
      <c r="Z254" s="6">
        <v>0</v>
      </c>
    </row>
    <row r="255" spans="1:26" ht="17.25" customHeight="1" outlineLevel="3">
      <c r="A255" s="13" t="s">
        <v>7</v>
      </c>
      <c r="B255" s="5" t="s">
        <v>376</v>
      </c>
      <c r="C255" s="5" t="s">
        <v>8</v>
      </c>
      <c r="D255" s="24">
        <v>7790104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  <c r="T255" s="6">
        <v>0</v>
      </c>
      <c r="U255" s="6">
        <v>0</v>
      </c>
      <c r="V255" s="6">
        <v>888134.33</v>
      </c>
      <c r="W255" s="7">
        <v>0</v>
      </c>
      <c r="X255" s="6">
        <v>0</v>
      </c>
      <c r="Y255" s="7">
        <v>0</v>
      </c>
      <c r="Z255" s="6">
        <v>0</v>
      </c>
    </row>
    <row r="256" spans="1:26" ht="31.5" customHeight="1" outlineLevel="2">
      <c r="A256" s="13" t="s">
        <v>9</v>
      </c>
      <c r="B256" s="5" t="s">
        <v>376</v>
      </c>
      <c r="C256" s="5" t="s">
        <v>10</v>
      </c>
      <c r="D256" s="24">
        <f>D257</f>
        <v>1746846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  <c r="T256" s="6">
        <v>0</v>
      </c>
      <c r="U256" s="6">
        <v>0</v>
      </c>
      <c r="V256" s="6">
        <v>165714.99</v>
      </c>
      <c r="W256" s="7">
        <v>0</v>
      </c>
      <c r="X256" s="6">
        <v>0</v>
      </c>
      <c r="Y256" s="7">
        <v>0</v>
      </c>
      <c r="Z256" s="6">
        <v>0</v>
      </c>
    </row>
    <row r="257" spans="1:26" ht="31.5" customHeight="1" outlineLevel="3">
      <c r="A257" s="13" t="s">
        <v>11</v>
      </c>
      <c r="B257" s="5" t="s">
        <v>376</v>
      </c>
      <c r="C257" s="5" t="s">
        <v>12</v>
      </c>
      <c r="D257" s="24">
        <v>1746846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  <c r="V257" s="6">
        <v>165714.99</v>
      </c>
      <c r="W257" s="7">
        <v>0</v>
      </c>
      <c r="X257" s="6">
        <v>0</v>
      </c>
      <c r="Y257" s="7">
        <v>0</v>
      </c>
      <c r="Z257" s="6">
        <v>0</v>
      </c>
    </row>
    <row r="258" spans="1:26" ht="15.75" hidden="1" outlineLevel="2">
      <c r="A258" s="13" t="s">
        <v>13</v>
      </c>
      <c r="B258" s="5" t="s">
        <v>376</v>
      </c>
      <c r="C258" s="5" t="s">
        <v>14</v>
      </c>
      <c r="D258" s="24">
        <f>D259</f>
        <v>0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3020</v>
      </c>
      <c r="W258" s="7">
        <v>0</v>
      </c>
      <c r="X258" s="6">
        <v>0</v>
      </c>
      <c r="Y258" s="7">
        <v>0</v>
      </c>
      <c r="Z258" s="6">
        <v>0</v>
      </c>
    </row>
    <row r="259" spans="1:26" ht="14.25" hidden="1" customHeight="1" outlineLevel="3">
      <c r="A259" s="13" t="s">
        <v>15</v>
      </c>
      <c r="B259" s="5" t="s">
        <v>376</v>
      </c>
      <c r="C259" s="5" t="s">
        <v>16</v>
      </c>
      <c r="D259" s="24"/>
      <c r="E259" s="6">
        <v>0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6">
        <v>0</v>
      </c>
      <c r="U259" s="6">
        <v>0</v>
      </c>
      <c r="V259" s="6">
        <v>3020</v>
      </c>
      <c r="W259" s="7">
        <v>0</v>
      </c>
      <c r="X259" s="6">
        <v>0</v>
      </c>
      <c r="Y259" s="7">
        <v>0</v>
      </c>
      <c r="Z259" s="6">
        <v>0</v>
      </c>
    </row>
    <row r="260" spans="1:26" ht="32.25" hidden="1" customHeight="1" outlineLevel="1">
      <c r="A260" s="13" t="s">
        <v>132</v>
      </c>
      <c r="B260" s="5" t="s">
        <v>133</v>
      </c>
      <c r="C260" s="5"/>
      <c r="D260" s="24">
        <f>D261+D263+D265</f>
        <v>0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6">
        <v>0</v>
      </c>
      <c r="U260" s="6">
        <v>0</v>
      </c>
      <c r="V260" s="6">
        <v>1955585.35</v>
      </c>
      <c r="W260" s="7">
        <v>0</v>
      </c>
      <c r="X260" s="6">
        <v>0</v>
      </c>
      <c r="Y260" s="7">
        <v>0</v>
      </c>
      <c r="Z260" s="6">
        <v>0</v>
      </c>
    </row>
    <row r="261" spans="1:26" ht="63" hidden="1" customHeight="1" outlineLevel="2">
      <c r="A261" s="13" t="s">
        <v>5</v>
      </c>
      <c r="B261" s="5" t="s">
        <v>133</v>
      </c>
      <c r="C261" s="5" t="s">
        <v>6</v>
      </c>
      <c r="D261" s="24">
        <f>D262</f>
        <v>0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  <c r="V261" s="6">
        <v>1347134.95</v>
      </c>
      <c r="W261" s="7">
        <v>0</v>
      </c>
      <c r="X261" s="6">
        <v>0</v>
      </c>
      <c r="Y261" s="7">
        <v>0</v>
      </c>
      <c r="Z261" s="6">
        <v>0</v>
      </c>
    </row>
    <row r="262" spans="1:26" ht="18" hidden="1" customHeight="1" outlineLevel="3">
      <c r="A262" s="13" t="s">
        <v>7</v>
      </c>
      <c r="B262" s="5" t="s">
        <v>133</v>
      </c>
      <c r="C262" s="5" t="s">
        <v>8</v>
      </c>
      <c r="D262" s="24"/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1347134.95</v>
      </c>
      <c r="W262" s="7">
        <v>0</v>
      </c>
      <c r="X262" s="6">
        <v>0</v>
      </c>
      <c r="Y262" s="7">
        <v>0</v>
      </c>
      <c r="Z262" s="6">
        <v>0</v>
      </c>
    </row>
    <row r="263" spans="1:26" ht="30.75" hidden="1" customHeight="1" outlineLevel="2">
      <c r="A263" s="13" t="s">
        <v>9</v>
      </c>
      <c r="B263" s="5" t="s">
        <v>133</v>
      </c>
      <c r="C263" s="5" t="s">
        <v>10</v>
      </c>
      <c r="D263" s="24">
        <f>D264</f>
        <v>0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6">
        <v>0</v>
      </c>
      <c r="U263" s="6">
        <v>0</v>
      </c>
      <c r="V263" s="6">
        <v>596450.4</v>
      </c>
      <c r="W263" s="7">
        <v>0</v>
      </c>
      <c r="X263" s="6">
        <v>0</v>
      </c>
      <c r="Y263" s="7">
        <v>0</v>
      </c>
      <c r="Z263" s="6">
        <v>0</v>
      </c>
    </row>
    <row r="264" spans="1:26" ht="31.5" hidden="1" customHeight="1" outlineLevel="3">
      <c r="A264" s="13" t="s">
        <v>11</v>
      </c>
      <c r="B264" s="5" t="s">
        <v>133</v>
      </c>
      <c r="C264" s="5" t="s">
        <v>12</v>
      </c>
      <c r="D264" s="24"/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6">
        <v>0</v>
      </c>
      <c r="U264" s="6">
        <v>0</v>
      </c>
      <c r="V264" s="6">
        <v>596450.4</v>
      </c>
      <c r="W264" s="7">
        <v>0</v>
      </c>
      <c r="X264" s="6">
        <v>0</v>
      </c>
      <c r="Y264" s="7">
        <v>0</v>
      </c>
      <c r="Z264" s="6">
        <v>0</v>
      </c>
    </row>
    <row r="265" spans="1:26" ht="15.75" hidden="1" outlineLevel="2">
      <c r="A265" s="13" t="s">
        <v>13</v>
      </c>
      <c r="B265" s="5" t="s">
        <v>133</v>
      </c>
      <c r="C265" s="5" t="s">
        <v>14</v>
      </c>
      <c r="D265" s="24">
        <f>D266</f>
        <v>0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  <c r="V265" s="6">
        <v>12000</v>
      </c>
      <c r="W265" s="7">
        <v>0</v>
      </c>
      <c r="X265" s="6">
        <v>0</v>
      </c>
      <c r="Y265" s="7">
        <v>0</v>
      </c>
      <c r="Z265" s="6">
        <v>0</v>
      </c>
    </row>
    <row r="266" spans="1:26" ht="18" hidden="1" customHeight="1" outlineLevel="3">
      <c r="A266" s="13" t="s">
        <v>15</v>
      </c>
      <c r="B266" s="5" t="s">
        <v>133</v>
      </c>
      <c r="C266" s="5" t="s">
        <v>16</v>
      </c>
      <c r="D266" s="24"/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  <c r="V266" s="6">
        <v>12000</v>
      </c>
      <c r="W266" s="7">
        <v>0</v>
      </c>
      <c r="X266" s="6">
        <v>0</v>
      </c>
      <c r="Y266" s="7">
        <v>0</v>
      </c>
      <c r="Z266" s="6">
        <v>0</v>
      </c>
    </row>
    <row r="267" spans="1:26" ht="30.75" hidden="1" customHeight="1" outlineLevel="1">
      <c r="A267" s="13" t="s">
        <v>134</v>
      </c>
      <c r="B267" s="5" t="s">
        <v>135</v>
      </c>
      <c r="C267" s="5"/>
      <c r="D267" s="24">
        <f>D268+D270+D272</f>
        <v>0</v>
      </c>
      <c r="E267" s="6">
        <v>0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6">
        <v>0</v>
      </c>
      <c r="U267" s="6">
        <v>0</v>
      </c>
      <c r="V267" s="6">
        <v>1693202.8</v>
      </c>
      <c r="W267" s="7">
        <v>0</v>
      </c>
      <c r="X267" s="6">
        <v>0</v>
      </c>
      <c r="Y267" s="7">
        <v>0</v>
      </c>
      <c r="Z267" s="6">
        <v>0</v>
      </c>
    </row>
    <row r="268" spans="1:26" ht="63" hidden="1" customHeight="1" outlineLevel="2">
      <c r="A268" s="13" t="s">
        <v>5</v>
      </c>
      <c r="B268" s="5" t="s">
        <v>135</v>
      </c>
      <c r="C268" s="5" t="s">
        <v>6</v>
      </c>
      <c r="D268" s="24">
        <f>D269</f>
        <v>0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6">
        <v>0</v>
      </c>
      <c r="U268" s="6">
        <v>0</v>
      </c>
      <c r="V268" s="6">
        <v>1135000</v>
      </c>
      <c r="W268" s="7">
        <v>0</v>
      </c>
      <c r="X268" s="6">
        <v>0</v>
      </c>
      <c r="Y268" s="7">
        <v>0</v>
      </c>
      <c r="Z268" s="6">
        <v>0</v>
      </c>
    </row>
    <row r="269" spans="1:26" ht="18" hidden="1" customHeight="1" outlineLevel="3">
      <c r="A269" s="13" t="s">
        <v>7</v>
      </c>
      <c r="B269" s="5" t="s">
        <v>135</v>
      </c>
      <c r="C269" s="5" t="s">
        <v>8</v>
      </c>
      <c r="D269" s="24"/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6">
        <v>0</v>
      </c>
      <c r="U269" s="6">
        <v>0</v>
      </c>
      <c r="V269" s="6">
        <v>1135000</v>
      </c>
      <c r="W269" s="7">
        <v>0</v>
      </c>
      <c r="X269" s="6">
        <v>0</v>
      </c>
      <c r="Y269" s="7">
        <v>0</v>
      </c>
      <c r="Z269" s="6">
        <v>0</v>
      </c>
    </row>
    <row r="270" spans="1:26" ht="32.25" hidden="1" customHeight="1" outlineLevel="2">
      <c r="A270" s="13" t="s">
        <v>9</v>
      </c>
      <c r="B270" s="5" t="s">
        <v>135</v>
      </c>
      <c r="C270" s="5" t="s">
        <v>10</v>
      </c>
      <c r="D270" s="24">
        <f>D271</f>
        <v>0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  <c r="V270" s="6">
        <v>553155.52</v>
      </c>
      <c r="W270" s="7">
        <v>0</v>
      </c>
      <c r="X270" s="6">
        <v>0</v>
      </c>
      <c r="Y270" s="7">
        <v>0</v>
      </c>
      <c r="Z270" s="6">
        <v>0</v>
      </c>
    </row>
    <row r="271" spans="1:26" ht="32.25" hidden="1" customHeight="1" outlineLevel="3">
      <c r="A271" s="13" t="s">
        <v>11</v>
      </c>
      <c r="B271" s="5" t="s">
        <v>135</v>
      </c>
      <c r="C271" s="5" t="s">
        <v>12</v>
      </c>
      <c r="D271" s="24"/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  <c r="T271" s="6">
        <v>0</v>
      </c>
      <c r="U271" s="6">
        <v>0</v>
      </c>
      <c r="V271" s="6">
        <v>553155.52</v>
      </c>
      <c r="W271" s="7">
        <v>0</v>
      </c>
      <c r="X271" s="6">
        <v>0</v>
      </c>
      <c r="Y271" s="7">
        <v>0</v>
      </c>
      <c r="Z271" s="6">
        <v>0</v>
      </c>
    </row>
    <row r="272" spans="1:26" ht="15.75" hidden="1" outlineLevel="2">
      <c r="A272" s="13" t="s">
        <v>13</v>
      </c>
      <c r="B272" s="5" t="s">
        <v>135</v>
      </c>
      <c r="C272" s="5" t="s">
        <v>14</v>
      </c>
      <c r="D272" s="24">
        <f>D273</f>
        <v>0</v>
      </c>
      <c r="E272" s="6">
        <v>0</v>
      </c>
      <c r="F272" s="6">
        <v>0</v>
      </c>
      <c r="G272" s="6">
        <v>0</v>
      </c>
      <c r="H272" s="6">
        <v>0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6">
        <v>0</v>
      </c>
      <c r="U272" s="6">
        <v>0</v>
      </c>
      <c r="V272" s="6">
        <v>5047.28</v>
      </c>
      <c r="W272" s="7">
        <v>0</v>
      </c>
      <c r="X272" s="6">
        <v>0</v>
      </c>
      <c r="Y272" s="7">
        <v>0</v>
      </c>
      <c r="Z272" s="6">
        <v>0</v>
      </c>
    </row>
    <row r="273" spans="1:26" ht="16.5" hidden="1" customHeight="1" outlineLevel="3">
      <c r="A273" s="13" t="s">
        <v>15</v>
      </c>
      <c r="B273" s="5" t="s">
        <v>135</v>
      </c>
      <c r="C273" s="5" t="s">
        <v>16</v>
      </c>
      <c r="D273" s="24"/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6">
        <v>0</v>
      </c>
      <c r="U273" s="6">
        <v>0</v>
      </c>
      <c r="V273" s="6">
        <v>5047.28</v>
      </c>
      <c r="W273" s="7">
        <v>0</v>
      </c>
      <c r="X273" s="6">
        <v>0</v>
      </c>
      <c r="Y273" s="7">
        <v>0</v>
      </c>
      <c r="Z273" s="6">
        <v>0</v>
      </c>
    </row>
    <row r="274" spans="1:26" ht="30.75" hidden="1" customHeight="1" outlineLevel="1">
      <c r="A274" s="13" t="s">
        <v>136</v>
      </c>
      <c r="B274" s="5" t="s">
        <v>137</v>
      </c>
      <c r="C274" s="5"/>
      <c r="D274" s="24">
        <f>D275+D277+D279</f>
        <v>0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  <c r="V274" s="6">
        <v>1327719.68</v>
      </c>
      <c r="W274" s="7">
        <v>0</v>
      </c>
      <c r="X274" s="6">
        <v>0</v>
      </c>
      <c r="Y274" s="7">
        <v>0</v>
      </c>
      <c r="Z274" s="6">
        <v>0</v>
      </c>
    </row>
    <row r="275" spans="1:26" ht="62.25" hidden="1" customHeight="1" outlineLevel="2">
      <c r="A275" s="13" t="s">
        <v>5</v>
      </c>
      <c r="B275" s="5" t="s">
        <v>137</v>
      </c>
      <c r="C275" s="5" t="s">
        <v>6</v>
      </c>
      <c r="D275" s="24">
        <f>D276</f>
        <v>0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6">
        <v>0</v>
      </c>
      <c r="U275" s="6">
        <v>0</v>
      </c>
      <c r="V275" s="6">
        <v>1123396.67</v>
      </c>
      <c r="W275" s="7">
        <v>0</v>
      </c>
      <c r="X275" s="6">
        <v>0</v>
      </c>
      <c r="Y275" s="7">
        <v>0</v>
      </c>
      <c r="Z275" s="6">
        <v>0</v>
      </c>
    </row>
    <row r="276" spans="1:26" ht="18" hidden="1" customHeight="1" outlineLevel="3">
      <c r="A276" s="13" t="s">
        <v>7</v>
      </c>
      <c r="B276" s="5" t="s">
        <v>137</v>
      </c>
      <c r="C276" s="5" t="s">
        <v>8</v>
      </c>
      <c r="D276" s="24"/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6">
        <v>0</v>
      </c>
      <c r="U276" s="6">
        <v>0</v>
      </c>
      <c r="V276" s="6">
        <v>1123396.67</v>
      </c>
      <c r="W276" s="7">
        <v>0</v>
      </c>
      <c r="X276" s="6">
        <v>0</v>
      </c>
      <c r="Y276" s="7">
        <v>0</v>
      </c>
      <c r="Z276" s="6">
        <v>0</v>
      </c>
    </row>
    <row r="277" spans="1:26" ht="31.5" hidden="1" customHeight="1" outlineLevel="2">
      <c r="A277" s="13" t="s">
        <v>9</v>
      </c>
      <c r="B277" s="5" t="s">
        <v>137</v>
      </c>
      <c r="C277" s="5" t="s">
        <v>10</v>
      </c>
      <c r="D277" s="24">
        <f>D278</f>
        <v>0</v>
      </c>
      <c r="E277" s="6">
        <v>0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  <c r="V277" s="6">
        <v>194352.88</v>
      </c>
      <c r="W277" s="7">
        <v>0</v>
      </c>
      <c r="X277" s="6">
        <v>0</v>
      </c>
      <c r="Y277" s="7">
        <v>0</v>
      </c>
      <c r="Z277" s="6">
        <v>0</v>
      </c>
    </row>
    <row r="278" spans="1:26" ht="31.5" hidden="1" customHeight="1" outlineLevel="3">
      <c r="A278" s="13" t="s">
        <v>11</v>
      </c>
      <c r="B278" s="5" t="s">
        <v>137</v>
      </c>
      <c r="C278" s="5" t="s">
        <v>12</v>
      </c>
      <c r="D278" s="24"/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  <c r="V278" s="6">
        <v>194352.88</v>
      </c>
      <c r="W278" s="7">
        <v>0</v>
      </c>
      <c r="X278" s="6">
        <v>0</v>
      </c>
      <c r="Y278" s="7">
        <v>0</v>
      </c>
      <c r="Z278" s="6">
        <v>0</v>
      </c>
    </row>
    <row r="279" spans="1:26" ht="15.75" hidden="1" outlineLevel="2">
      <c r="A279" s="13" t="s">
        <v>13</v>
      </c>
      <c r="B279" s="5" t="s">
        <v>137</v>
      </c>
      <c r="C279" s="5" t="s">
        <v>14</v>
      </c>
      <c r="D279" s="24">
        <f>D280</f>
        <v>0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6">
        <v>0</v>
      </c>
      <c r="U279" s="6">
        <v>0</v>
      </c>
      <c r="V279" s="6">
        <v>9970.1299999999992</v>
      </c>
      <c r="W279" s="7">
        <v>0</v>
      </c>
      <c r="X279" s="6">
        <v>0</v>
      </c>
      <c r="Y279" s="7">
        <v>0</v>
      </c>
      <c r="Z279" s="6">
        <v>0</v>
      </c>
    </row>
    <row r="280" spans="1:26" ht="13.5" hidden="1" customHeight="1" outlineLevel="3">
      <c r="A280" s="13" t="s">
        <v>15</v>
      </c>
      <c r="B280" s="5" t="s">
        <v>137</v>
      </c>
      <c r="C280" s="5" t="s">
        <v>16</v>
      </c>
      <c r="D280" s="24"/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6">
        <v>0</v>
      </c>
      <c r="U280" s="6">
        <v>0</v>
      </c>
      <c r="V280" s="6">
        <v>9970.1299999999992</v>
      </c>
      <c r="W280" s="7">
        <v>0</v>
      </c>
      <c r="X280" s="6">
        <v>0</v>
      </c>
      <c r="Y280" s="7">
        <v>0</v>
      </c>
      <c r="Z280" s="6">
        <v>0</v>
      </c>
    </row>
    <row r="281" spans="1:26" ht="30" hidden="1" customHeight="1" outlineLevel="1">
      <c r="A281" s="13" t="s">
        <v>138</v>
      </c>
      <c r="B281" s="5" t="s">
        <v>139</v>
      </c>
      <c r="C281" s="5"/>
      <c r="D281" s="24">
        <f>D282+D284+D286</f>
        <v>0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  <c r="V281" s="6">
        <v>2515558.7599999998</v>
      </c>
      <c r="W281" s="7">
        <v>0</v>
      </c>
      <c r="X281" s="6">
        <v>0</v>
      </c>
      <c r="Y281" s="7">
        <v>0</v>
      </c>
      <c r="Z281" s="6">
        <v>0</v>
      </c>
    </row>
    <row r="282" spans="1:26" ht="65.25" hidden="1" customHeight="1" outlineLevel="2">
      <c r="A282" s="13" t="s">
        <v>5</v>
      </c>
      <c r="B282" s="5" t="s">
        <v>139</v>
      </c>
      <c r="C282" s="5" t="s">
        <v>6</v>
      </c>
      <c r="D282" s="24">
        <f>D283</f>
        <v>0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  <c r="V282" s="6">
        <v>1503873.14</v>
      </c>
      <c r="W282" s="7">
        <v>0</v>
      </c>
      <c r="X282" s="6">
        <v>0</v>
      </c>
      <c r="Y282" s="7">
        <v>0</v>
      </c>
      <c r="Z282" s="6">
        <v>0</v>
      </c>
    </row>
    <row r="283" spans="1:26" ht="15" hidden="1" customHeight="1" outlineLevel="3">
      <c r="A283" s="13" t="s">
        <v>7</v>
      </c>
      <c r="B283" s="5" t="s">
        <v>139</v>
      </c>
      <c r="C283" s="5" t="s">
        <v>8</v>
      </c>
      <c r="D283" s="24"/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6">
        <v>0</v>
      </c>
      <c r="U283" s="6">
        <v>0</v>
      </c>
      <c r="V283" s="6">
        <v>1503873.14</v>
      </c>
      <c r="W283" s="7">
        <v>0</v>
      </c>
      <c r="X283" s="6">
        <v>0</v>
      </c>
      <c r="Y283" s="7">
        <v>0</v>
      </c>
      <c r="Z283" s="6">
        <v>0</v>
      </c>
    </row>
    <row r="284" spans="1:26" ht="31.5" hidden="1" customHeight="1" outlineLevel="2">
      <c r="A284" s="13" t="s">
        <v>9</v>
      </c>
      <c r="B284" s="5" t="s">
        <v>139</v>
      </c>
      <c r="C284" s="5" t="s">
        <v>10</v>
      </c>
      <c r="D284" s="24">
        <f>D285</f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1010681.62</v>
      </c>
      <c r="W284" s="7">
        <v>0</v>
      </c>
      <c r="X284" s="6">
        <v>0</v>
      </c>
      <c r="Y284" s="7">
        <v>0</v>
      </c>
      <c r="Z284" s="6">
        <v>0</v>
      </c>
    </row>
    <row r="285" spans="1:26" ht="31.5" hidden="1" customHeight="1" outlineLevel="3">
      <c r="A285" s="13" t="s">
        <v>11</v>
      </c>
      <c r="B285" s="5" t="s">
        <v>139</v>
      </c>
      <c r="C285" s="5" t="s">
        <v>12</v>
      </c>
      <c r="D285" s="24"/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  <c r="V285" s="6">
        <v>1010681.62</v>
      </c>
      <c r="W285" s="7">
        <v>0</v>
      </c>
      <c r="X285" s="6">
        <v>0</v>
      </c>
      <c r="Y285" s="7">
        <v>0</v>
      </c>
      <c r="Z285" s="6">
        <v>0</v>
      </c>
    </row>
    <row r="286" spans="1:26" ht="15.75" hidden="1" outlineLevel="2">
      <c r="A286" s="13" t="s">
        <v>13</v>
      </c>
      <c r="B286" s="5" t="s">
        <v>139</v>
      </c>
      <c r="C286" s="5" t="s">
        <v>14</v>
      </c>
      <c r="D286" s="24">
        <f>D287</f>
        <v>0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1004</v>
      </c>
      <c r="W286" s="7">
        <v>0</v>
      </c>
      <c r="X286" s="6">
        <v>0</v>
      </c>
      <c r="Y286" s="7">
        <v>0</v>
      </c>
      <c r="Z286" s="6">
        <v>0</v>
      </c>
    </row>
    <row r="287" spans="1:26" ht="13.5" hidden="1" customHeight="1" outlineLevel="3">
      <c r="A287" s="13" t="s">
        <v>15</v>
      </c>
      <c r="B287" s="5" t="s">
        <v>139</v>
      </c>
      <c r="C287" s="5" t="s">
        <v>16</v>
      </c>
      <c r="D287" s="24"/>
      <c r="E287" s="6">
        <v>0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6">
        <v>0</v>
      </c>
      <c r="U287" s="6">
        <v>0</v>
      </c>
      <c r="V287" s="6">
        <v>1004</v>
      </c>
      <c r="W287" s="7">
        <v>0</v>
      </c>
      <c r="X287" s="6">
        <v>0</v>
      </c>
      <c r="Y287" s="7">
        <v>0</v>
      </c>
      <c r="Z287" s="6">
        <v>0</v>
      </c>
    </row>
    <row r="288" spans="1:26" ht="32.25" hidden="1" customHeight="1" outlineLevel="1">
      <c r="A288" s="13" t="s">
        <v>358</v>
      </c>
      <c r="B288" s="5" t="s">
        <v>140</v>
      </c>
      <c r="C288" s="5"/>
      <c r="D288" s="24">
        <f>D289</f>
        <v>0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6">
        <v>0</v>
      </c>
      <c r="U288" s="6">
        <v>0</v>
      </c>
      <c r="V288" s="6">
        <v>13000</v>
      </c>
      <c r="W288" s="7">
        <v>0</v>
      </c>
      <c r="X288" s="6">
        <v>0</v>
      </c>
      <c r="Y288" s="7">
        <v>0</v>
      </c>
      <c r="Z288" s="6">
        <v>0</v>
      </c>
    </row>
    <row r="289" spans="1:26" ht="31.5" hidden="1" customHeight="1" outlineLevel="2">
      <c r="A289" s="13" t="s">
        <v>9</v>
      </c>
      <c r="B289" s="5" t="s">
        <v>140</v>
      </c>
      <c r="C289" s="5" t="s">
        <v>10</v>
      </c>
      <c r="D289" s="24">
        <f>D290</f>
        <v>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6">
        <v>0</v>
      </c>
      <c r="U289" s="6">
        <v>0</v>
      </c>
      <c r="V289" s="6">
        <v>13000</v>
      </c>
      <c r="W289" s="7">
        <v>0</v>
      </c>
      <c r="X289" s="6">
        <v>0</v>
      </c>
      <c r="Y289" s="7">
        <v>0</v>
      </c>
      <c r="Z289" s="6">
        <v>0</v>
      </c>
    </row>
    <row r="290" spans="1:26" ht="31.5" hidden="1" customHeight="1" outlineLevel="3">
      <c r="A290" s="13" t="s">
        <v>11</v>
      </c>
      <c r="B290" s="5" t="s">
        <v>140</v>
      </c>
      <c r="C290" s="5" t="s">
        <v>12</v>
      </c>
      <c r="D290" s="24"/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13000</v>
      </c>
      <c r="W290" s="7">
        <v>0</v>
      </c>
      <c r="X290" s="6">
        <v>0</v>
      </c>
      <c r="Y290" s="7">
        <v>0</v>
      </c>
      <c r="Z290" s="6">
        <v>0</v>
      </c>
    </row>
    <row r="291" spans="1:26" ht="31.5" hidden="1" customHeight="1" outlineLevel="1">
      <c r="A291" s="13" t="s">
        <v>357</v>
      </c>
      <c r="B291" s="5" t="s">
        <v>141</v>
      </c>
      <c r="C291" s="5"/>
      <c r="D291" s="24">
        <f>D292</f>
        <v>0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0</v>
      </c>
      <c r="V291" s="6">
        <v>20000</v>
      </c>
      <c r="W291" s="7">
        <v>0</v>
      </c>
      <c r="X291" s="6">
        <v>0</v>
      </c>
      <c r="Y291" s="7">
        <v>0</v>
      </c>
      <c r="Z291" s="6">
        <v>0</v>
      </c>
    </row>
    <row r="292" spans="1:26" ht="31.5" hidden="1" customHeight="1" outlineLevel="2">
      <c r="A292" s="13" t="s">
        <v>9</v>
      </c>
      <c r="B292" s="5" t="s">
        <v>141</v>
      </c>
      <c r="C292" s="5" t="s">
        <v>10</v>
      </c>
      <c r="D292" s="24">
        <f>D293</f>
        <v>0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20000</v>
      </c>
      <c r="W292" s="7">
        <v>0</v>
      </c>
      <c r="X292" s="6">
        <v>0</v>
      </c>
      <c r="Y292" s="7">
        <v>0</v>
      </c>
      <c r="Z292" s="6">
        <v>0</v>
      </c>
    </row>
    <row r="293" spans="1:26" ht="34.5" hidden="1" customHeight="1" outlineLevel="3">
      <c r="A293" s="13" t="s">
        <v>11</v>
      </c>
      <c r="B293" s="5" t="s">
        <v>141</v>
      </c>
      <c r="C293" s="5" t="s">
        <v>12</v>
      </c>
      <c r="D293" s="24"/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6">
        <v>0</v>
      </c>
      <c r="U293" s="6">
        <v>0</v>
      </c>
      <c r="V293" s="6">
        <v>20000</v>
      </c>
      <c r="W293" s="7">
        <v>0</v>
      </c>
      <c r="X293" s="6">
        <v>0</v>
      </c>
      <c r="Y293" s="7">
        <v>0</v>
      </c>
      <c r="Z293" s="6">
        <v>0</v>
      </c>
    </row>
    <row r="294" spans="1:26" ht="33.75" hidden="1" customHeight="1" outlineLevel="1">
      <c r="A294" s="13" t="s">
        <v>356</v>
      </c>
      <c r="B294" s="5" t="s">
        <v>142</v>
      </c>
      <c r="C294" s="5"/>
      <c r="D294" s="24">
        <f>D295</f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  <c r="V294" s="6">
        <v>30000</v>
      </c>
      <c r="W294" s="7">
        <v>0</v>
      </c>
      <c r="X294" s="6">
        <v>0</v>
      </c>
      <c r="Y294" s="7">
        <v>0</v>
      </c>
      <c r="Z294" s="6">
        <v>0</v>
      </c>
    </row>
    <row r="295" spans="1:26" ht="33.75" hidden="1" customHeight="1" outlineLevel="2">
      <c r="A295" s="13" t="s">
        <v>9</v>
      </c>
      <c r="B295" s="5" t="s">
        <v>142</v>
      </c>
      <c r="C295" s="5" t="s">
        <v>10</v>
      </c>
      <c r="D295" s="24">
        <f>D296</f>
        <v>0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  <c r="T295" s="6">
        <v>0</v>
      </c>
      <c r="U295" s="6">
        <v>0</v>
      </c>
      <c r="V295" s="6">
        <v>30000</v>
      </c>
      <c r="W295" s="7">
        <v>0</v>
      </c>
      <c r="X295" s="6">
        <v>0</v>
      </c>
      <c r="Y295" s="7">
        <v>0</v>
      </c>
      <c r="Z295" s="6">
        <v>0</v>
      </c>
    </row>
    <row r="296" spans="1:26" ht="30.75" hidden="1" customHeight="1" outlineLevel="3">
      <c r="A296" s="13" t="s">
        <v>11</v>
      </c>
      <c r="B296" s="5" t="s">
        <v>142</v>
      </c>
      <c r="C296" s="5" t="s">
        <v>12</v>
      </c>
      <c r="D296" s="24"/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  <c r="S296" s="6">
        <v>0</v>
      </c>
      <c r="T296" s="6">
        <v>0</v>
      </c>
      <c r="U296" s="6">
        <v>0</v>
      </c>
      <c r="V296" s="6">
        <v>30000</v>
      </c>
      <c r="W296" s="7">
        <v>0</v>
      </c>
      <c r="X296" s="6">
        <v>0</v>
      </c>
      <c r="Y296" s="7">
        <v>0</v>
      </c>
      <c r="Z296" s="6">
        <v>0</v>
      </c>
    </row>
    <row r="297" spans="1:26" ht="33.75" hidden="1" customHeight="1" outlineLevel="1">
      <c r="A297" s="13" t="s">
        <v>359</v>
      </c>
      <c r="B297" s="5" t="s">
        <v>143</v>
      </c>
      <c r="C297" s="5"/>
      <c r="D297" s="24">
        <f>D298</f>
        <v>0</v>
      </c>
      <c r="E297" s="6">
        <v>0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  <c r="V297" s="6">
        <v>10000</v>
      </c>
      <c r="W297" s="7">
        <v>0</v>
      </c>
      <c r="X297" s="6">
        <v>0</v>
      </c>
      <c r="Y297" s="7">
        <v>0</v>
      </c>
      <c r="Z297" s="6">
        <v>0</v>
      </c>
    </row>
    <row r="298" spans="1:26" ht="29.25" hidden="1" customHeight="1" outlineLevel="2">
      <c r="A298" s="13" t="s">
        <v>9</v>
      </c>
      <c r="B298" s="5" t="s">
        <v>143</v>
      </c>
      <c r="C298" s="5" t="s">
        <v>10</v>
      </c>
      <c r="D298" s="24">
        <f>D299</f>
        <v>0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  <c r="V298" s="6">
        <v>10000</v>
      </c>
      <c r="W298" s="7">
        <v>0</v>
      </c>
      <c r="X298" s="6">
        <v>0</v>
      </c>
      <c r="Y298" s="7">
        <v>0</v>
      </c>
      <c r="Z298" s="6">
        <v>0</v>
      </c>
    </row>
    <row r="299" spans="1:26" ht="30.75" hidden="1" customHeight="1" outlineLevel="3">
      <c r="A299" s="13" t="s">
        <v>11</v>
      </c>
      <c r="B299" s="5" t="s">
        <v>143</v>
      </c>
      <c r="C299" s="5" t="s">
        <v>12</v>
      </c>
      <c r="D299" s="24"/>
      <c r="E299" s="6">
        <v>0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  <c r="T299" s="6">
        <v>0</v>
      </c>
      <c r="U299" s="6">
        <v>0</v>
      </c>
      <c r="V299" s="6">
        <v>10000</v>
      </c>
      <c r="W299" s="7">
        <v>0</v>
      </c>
      <c r="X299" s="6">
        <v>0</v>
      </c>
      <c r="Y299" s="7">
        <v>0</v>
      </c>
      <c r="Z299" s="6">
        <v>0</v>
      </c>
    </row>
    <row r="300" spans="1:26" ht="37.5" hidden="1" customHeight="1" outlineLevel="1">
      <c r="A300" s="13" t="s">
        <v>360</v>
      </c>
      <c r="B300" s="5" t="s">
        <v>144</v>
      </c>
      <c r="C300" s="5"/>
      <c r="D300" s="24">
        <f>D301</f>
        <v>0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  <c r="T300" s="6">
        <v>0</v>
      </c>
      <c r="U300" s="6">
        <v>0</v>
      </c>
      <c r="V300" s="6">
        <v>20000</v>
      </c>
      <c r="W300" s="7">
        <v>0</v>
      </c>
      <c r="X300" s="6">
        <v>0</v>
      </c>
      <c r="Y300" s="7">
        <v>0</v>
      </c>
      <c r="Z300" s="6">
        <v>0</v>
      </c>
    </row>
    <row r="301" spans="1:26" ht="31.5" hidden="1" customHeight="1" outlineLevel="2">
      <c r="A301" s="13" t="s">
        <v>9</v>
      </c>
      <c r="B301" s="5" t="s">
        <v>144</v>
      </c>
      <c r="C301" s="5" t="s">
        <v>10</v>
      </c>
      <c r="D301" s="24">
        <f>D302</f>
        <v>0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  <c r="V301" s="6">
        <v>20000</v>
      </c>
      <c r="W301" s="7">
        <v>0</v>
      </c>
      <c r="X301" s="6">
        <v>0</v>
      </c>
      <c r="Y301" s="7">
        <v>0</v>
      </c>
      <c r="Z301" s="6">
        <v>0</v>
      </c>
    </row>
    <row r="302" spans="1:26" ht="31.5" hidden="1" customHeight="1" outlineLevel="3">
      <c r="A302" s="13" t="s">
        <v>11</v>
      </c>
      <c r="B302" s="5" t="s">
        <v>144</v>
      </c>
      <c r="C302" s="5" t="s">
        <v>12</v>
      </c>
      <c r="D302" s="24"/>
      <c r="E302" s="6">
        <v>0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  <c r="V302" s="6">
        <v>20000</v>
      </c>
      <c r="W302" s="7">
        <v>0</v>
      </c>
      <c r="X302" s="6">
        <v>0</v>
      </c>
      <c r="Y302" s="7">
        <v>0</v>
      </c>
      <c r="Z302" s="6">
        <v>0</v>
      </c>
    </row>
    <row r="303" spans="1:26" ht="31.5" outlineLevel="1" collapsed="1">
      <c r="A303" s="13" t="s">
        <v>145</v>
      </c>
      <c r="B303" s="5" t="s">
        <v>146</v>
      </c>
      <c r="C303" s="5"/>
      <c r="D303" s="24">
        <f>D304+D306+D308</f>
        <v>8010000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6">
        <v>0</v>
      </c>
      <c r="M303" s="6">
        <v>0</v>
      </c>
      <c r="N303" s="6">
        <v>0</v>
      </c>
      <c r="O303" s="6">
        <v>0</v>
      </c>
      <c r="P303" s="6">
        <v>0</v>
      </c>
      <c r="Q303" s="6">
        <v>0</v>
      </c>
      <c r="R303" s="6">
        <v>0</v>
      </c>
      <c r="S303" s="6">
        <v>0</v>
      </c>
      <c r="T303" s="6">
        <v>0</v>
      </c>
      <c r="U303" s="6">
        <v>0</v>
      </c>
      <c r="V303" s="6">
        <v>6967249.5</v>
      </c>
      <c r="W303" s="7">
        <v>0</v>
      </c>
      <c r="X303" s="6">
        <v>0</v>
      </c>
      <c r="Y303" s="7">
        <v>0</v>
      </c>
      <c r="Z303" s="6">
        <v>0</v>
      </c>
    </row>
    <row r="304" spans="1:26" ht="66" customHeight="1" outlineLevel="2">
      <c r="A304" s="13" t="s">
        <v>5</v>
      </c>
      <c r="B304" s="5" t="s">
        <v>146</v>
      </c>
      <c r="C304" s="5" t="s">
        <v>6</v>
      </c>
      <c r="D304" s="24">
        <f>D305</f>
        <v>6381000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  <c r="T304" s="6">
        <v>0</v>
      </c>
      <c r="U304" s="6">
        <v>0</v>
      </c>
      <c r="V304" s="6">
        <v>3916000</v>
      </c>
      <c r="W304" s="7">
        <v>0</v>
      </c>
      <c r="X304" s="6">
        <v>0</v>
      </c>
      <c r="Y304" s="7">
        <v>0</v>
      </c>
      <c r="Z304" s="6">
        <v>0</v>
      </c>
    </row>
    <row r="305" spans="1:26" ht="18" customHeight="1" outlineLevel="3">
      <c r="A305" s="13" t="s">
        <v>7</v>
      </c>
      <c r="B305" s="5" t="s">
        <v>146</v>
      </c>
      <c r="C305" s="5" t="s">
        <v>8</v>
      </c>
      <c r="D305" s="24">
        <v>6381000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  <c r="V305" s="6">
        <v>3916000</v>
      </c>
      <c r="W305" s="7">
        <v>0</v>
      </c>
      <c r="X305" s="6">
        <v>0</v>
      </c>
      <c r="Y305" s="7">
        <v>0</v>
      </c>
      <c r="Z305" s="6">
        <v>0</v>
      </c>
    </row>
    <row r="306" spans="1:26" ht="30" customHeight="1" outlineLevel="2">
      <c r="A306" s="13" t="s">
        <v>9</v>
      </c>
      <c r="B306" s="5" t="s">
        <v>146</v>
      </c>
      <c r="C306" s="5" t="s">
        <v>10</v>
      </c>
      <c r="D306" s="24">
        <f>D307</f>
        <v>1629000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  <c r="V306" s="6">
        <v>3007249.5</v>
      </c>
      <c r="W306" s="7">
        <v>0</v>
      </c>
      <c r="X306" s="6">
        <v>0</v>
      </c>
      <c r="Y306" s="7">
        <v>0</v>
      </c>
      <c r="Z306" s="6">
        <v>0</v>
      </c>
    </row>
    <row r="307" spans="1:26" ht="33.75" customHeight="1" outlineLevel="3">
      <c r="A307" s="13" t="s">
        <v>11</v>
      </c>
      <c r="B307" s="5" t="s">
        <v>146</v>
      </c>
      <c r="C307" s="5" t="s">
        <v>12</v>
      </c>
      <c r="D307" s="24">
        <v>1629000</v>
      </c>
      <c r="E307" s="6">
        <v>0</v>
      </c>
      <c r="F307" s="6">
        <v>0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  <c r="T307" s="6">
        <v>0</v>
      </c>
      <c r="U307" s="6">
        <v>0</v>
      </c>
      <c r="V307" s="6">
        <v>3007249.5</v>
      </c>
      <c r="W307" s="7">
        <v>0</v>
      </c>
      <c r="X307" s="6">
        <v>0</v>
      </c>
      <c r="Y307" s="7">
        <v>0</v>
      </c>
      <c r="Z307" s="6">
        <v>0</v>
      </c>
    </row>
    <row r="308" spans="1:26" ht="15.75" hidden="1" outlineLevel="2">
      <c r="A308" s="13" t="s">
        <v>13</v>
      </c>
      <c r="B308" s="5" t="s">
        <v>146</v>
      </c>
      <c r="C308" s="5" t="s">
        <v>14</v>
      </c>
      <c r="D308" s="24">
        <f>D309</f>
        <v>0</v>
      </c>
      <c r="E308" s="6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0</v>
      </c>
      <c r="S308" s="6">
        <v>0</v>
      </c>
      <c r="T308" s="6">
        <v>0</v>
      </c>
      <c r="U308" s="6">
        <v>0</v>
      </c>
      <c r="V308" s="6">
        <v>44000</v>
      </c>
      <c r="W308" s="7">
        <v>0</v>
      </c>
      <c r="X308" s="6">
        <v>0</v>
      </c>
      <c r="Y308" s="7">
        <v>0</v>
      </c>
      <c r="Z308" s="6">
        <v>0</v>
      </c>
    </row>
    <row r="309" spans="1:26" ht="16.5" hidden="1" customHeight="1" outlineLevel="3">
      <c r="A309" s="13" t="s">
        <v>15</v>
      </c>
      <c r="B309" s="5" t="s">
        <v>146</v>
      </c>
      <c r="C309" s="5" t="s">
        <v>16</v>
      </c>
      <c r="D309" s="24"/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  <c r="T309" s="6">
        <v>0</v>
      </c>
      <c r="U309" s="6">
        <v>0</v>
      </c>
      <c r="V309" s="6">
        <v>44000</v>
      </c>
      <c r="W309" s="7">
        <v>0</v>
      </c>
      <c r="X309" s="6">
        <v>0</v>
      </c>
      <c r="Y309" s="7">
        <v>0</v>
      </c>
      <c r="Z309" s="6">
        <v>0</v>
      </c>
    </row>
    <row r="310" spans="1:26" ht="33.75" customHeight="1" outlineLevel="1" collapsed="1">
      <c r="A310" s="13" t="s">
        <v>147</v>
      </c>
      <c r="B310" s="5" t="s">
        <v>148</v>
      </c>
      <c r="C310" s="5"/>
      <c r="D310" s="24">
        <f>D311+D313</f>
        <v>150000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  <c r="V310" s="6">
        <v>150000</v>
      </c>
      <c r="W310" s="7">
        <v>0</v>
      </c>
      <c r="X310" s="6">
        <v>0</v>
      </c>
      <c r="Y310" s="7">
        <v>0</v>
      </c>
      <c r="Z310" s="6">
        <v>0</v>
      </c>
    </row>
    <row r="311" spans="1:26" ht="65.25" hidden="1" customHeight="1" outlineLevel="2">
      <c r="A311" s="13" t="s">
        <v>5</v>
      </c>
      <c r="B311" s="5" t="s">
        <v>148</v>
      </c>
      <c r="C311" s="5" t="s">
        <v>6</v>
      </c>
      <c r="D311" s="24">
        <f>D312</f>
        <v>0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  <c r="S311" s="6">
        <v>0</v>
      </c>
      <c r="T311" s="6">
        <v>0</v>
      </c>
      <c r="U311" s="6">
        <v>0</v>
      </c>
      <c r="V311" s="6">
        <v>6600</v>
      </c>
      <c r="W311" s="7">
        <v>0</v>
      </c>
      <c r="X311" s="6">
        <v>0</v>
      </c>
      <c r="Y311" s="7">
        <v>0</v>
      </c>
      <c r="Z311" s="6">
        <v>0</v>
      </c>
    </row>
    <row r="312" spans="1:26" ht="16.5" hidden="1" customHeight="1" outlineLevel="3">
      <c r="A312" s="13" t="s">
        <v>7</v>
      </c>
      <c r="B312" s="5" t="s">
        <v>148</v>
      </c>
      <c r="C312" s="5" t="s">
        <v>8</v>
      </c>
      <c r="D312" s="24"/>
      <c r="E312" s="6">
        <v>0</v>
      </c>
      <c r="F312" s="6">
        <v>0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P312" s="6">
        <v>0</v>
      </c>
      <c r="Q312" s="6">
        <v>0</v>
      </c>
      <c r="R312" s="6">
        <v>0</v>
      </c>
      <c r="S312" s="6">
        <v>0</v>
      </c>
      <c r="T312" s="6">
        <v>0</v>
      </c>
      <c r="U312" s="6">
        <v>0</v>
      </c>
      <c r="V312" s="6">
        <v>6600</v>
      </c>
      <c r="W312" s="7">
        <v>0</v>
      </c>
      <c r="X312" s="6">
        <v>0</v>
      </c>
      <c r="Y312" s="7">
        <v>0</v>
      </c>
      <c r="Z312" s="6">
        <v>0</v>
      </c>
    </row>
    <row r="313" spans="1:26" ht="32.25" customHeight="1" outlineLevel="2" collapsed="1">
      <c r="A313" s="13" t="s">
        <v>9</v>
      </c>
      <c r="B313" s="5" t="s">
        <v>148</v>
      </c>
      <c r="C313" s="5" t="s">
        <v>10</v>
      </c>
      <c r="D313" s="24">
        <f>D314</f>
        <v>150000</v>
      </c>
      <c r="E313" s="6">
        <v>0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0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  <c r="T313" s="6">
        <v>0</v>
      </c>
      <c r="U313" s="6">
        <v>0</v>
      </c>
      <c r="V313" s="6">
        <v>143400</v>
      </c>
      <c r="W313" s="7">
        <v>0</v>
      </c>
      <c r="X313" s="6">
        <v>0</v>
      </c>
      <c r="Y313" s="7">
        <v>0</v>
      </c>
      <c r="Z313" s="6">
        <v>0</v>
      </c>
    </row>
    <row r="314" spans="1:26" ht="31.5" customHeight="1" outlineLevel="3">
      <c r="A314" s="13" t="s">
        <v>11</v>
      </c>
      <c r="B314" s="5" t="s">
        <v>148</v>
      </c>
      <c r="C314" s="5" t="s">
        <v>12</v>
      </c>
      <c r="D314" s="24">
        <v>150000</v>
      </c>
      <c r="E314" s="6">
        <v>0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  <c r="V314" s="6">
        <v>143400</v>
      </c>
      <c r="W314" s="7">
        <v>0</v>
      </c>
      <c r="X314" s="6">
        <v>0</v>
      </c>
      <c r="Y314" s="7">
        <v>0</v>
      </c>
      <c r="Z314" s="6">
        <v>0</v>
      </c>
    </row>
    <row r="315" spans="1:26" ht="31.5" hidden="1" customHeight="1" outlineLevel="1">
      <c r="A315" s="13" t="s">
        <v>149</v>
      </c>
      <c r="B315" s="5" t="s">
        <v>150</v>
      </c>
      <c r="C315" s="5"/>
      <c r="D315" s="24">
        <f>D316+D318</f>
        <v>0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  <c r="T315" s="6">
        <v>0</v>
      </c>
      <c r="U315" s="6">
        <v>0</v>
      </c>
      <c r="V315" s="6">
        <v>286000</v>
      </c>
      <c r="W315" s="7">
        <v>0</v>
      </c>
      <c r="X315" s="6">
        <v>0</v>
      </c>
      <c r="Y315" s="7">
        <v>0</v>
      </c>
      <c r="Z315" s="6">
        <v>0</v>
      </c>
    </row>
    <row r="316" spans="1:26" ht="63" hidden="1" customHeight="1" outlineLevel="2">
      <c r="A316" s="13" t="s">
        <v>5</v>
      </c>
      <c r="B316" s="5" t="s">
        <v>150</v>
      </c>
      <c r="C316" s="5" t="s">
        <v>6</v>
      </c>
      <c r="D316" s="24">
        <f>D317</f>
        <v>0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  <c r="T316" s="6">
        <v>0</v>
      </c>
      <c r="U316" s="6">
        <v>0</v>
      </c>
      <c r="V316" s="6">
        <v>262000</v>
      </c>
      <c r="W316" s="7">
        <v>0</v>
      </c>
      <c r="X316" s="6">
        <v>0</v>
      </c>
      <c r="Y316" s="7">
        <v>0</v>
      </c>
      <c r="Z316" s="6">
        <v>0</v>
      </c>
    </row>
    <row r="317" spans="1:26" ht="18" hidden="1" customHeight="1" outlineLevel="3">
      <c r="A317" s="13" t="s">
        <v>7</v>
      </c>
      <c r="B317" s="5" t="s">
        <v>150</v>
      </c>
      <c r="C317" s="5" t="s">
        <v>8</v>
      </c>
      <c r="D317" s="24"/>
      <c r="E317" s="6">
        <v>0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  <c r="V317" s="6">
        <v>262000</v>
      </c>
      <c r="W317" s="7">
        <v>0</v>
      </c>
      <c r="X317" s="6">
        <v>0</v>
      </c>
      <c r="Y317" s="7">
        <v>0</v>
      </c>
      <c r="Z317" s="6">
        <v>0</v>
      </c>
    </row>
    <row r="318" spans="1:26" ht="32.25" hidden="1" customHeight="1" outlineLevel="2">
      <c r="A318" s="13" t="s">
        <v>9</v>
      </c>
      <c r="B318" s="5" t="s">
        <v>150</v>
      </c>
      <c r="C318" s="5" t="s">
        <v>10</v>
      </c>
      <c r="D318" s="24">
        <f>D319</f>
        <v>0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  <c r="V318" s="6">
        <v>24000</v>
      </c>
      <c r="W318" s="7">
        <v>0</v>
      </c>
      <c r="X318" s="6">
        <v>0</v>
      </c>
      <c r="Y318" s="7">
        <v>0</v>
      </c>
      <c r="Z318" s="6">
        <v>0</v>
      </c>
    </row>
    <row r="319" spans="1:26" ht="30.75" hidden="1" customHeight="1" outlineLevel="3">
      <c r="A319" s="13" t="s">
        <v>11</v>
      </c>
      <c r="B319" s="5" t="s">
        <v>150</v>
      </c>
      <c r="C319" s="5" t="s">
        <v>12</v>
      </c>
      <c r="D319" s="24"/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  <c r="T319" s="6">
        <v>0</v>
      </c>
      <c r="U319" s="6">
        <v>0</v>
      </c>
      <c r="V319" s="6">
        <v>24000</v>
      </c>
      <c r="W319" s="7">
        <v>0</v>
      </c>
      <c r="X319" s="6">
        <v>0</v>
      </c>
      <c r="Y319" s="7">
        <v>0</v>
      </c>
      <c r="Z319" s="6">
        <v>0</v>
      </c>
    </row>
    <row r="320" spans="1:26" ht="30" hidden="1" customHeight="1" outlineLevel="1">
      <c r="A320" s="13" t="s">
        <v>151</v>
      </c>
      <c r="B320" s="5" t="s">
        <v>152</v>
      </c>
      <c r="C320" s="5"/>
      <c r="D320" s="24">
        <f>D321</f>
        <v>0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  <c r="T320" s="6">
        <v>0</v>
      </c>
      <c r="U320" s="6">
        <v>0</v>
      </c>
      <c r="V320" s="6">
        <v>150000</v>
      </c>
      <c r="W320" s="7">
        <v>0</v>
      </c>
      <c r="X320" s="6">
        <v>0</v>
      </c>
      <c r="Y320" s="7">
        <v>0</v>
      </c>
      <c r="Z320" s="6">
        <v>0</v>
      </c>
    </row>
    <row r="321" spans="1:26" ht="62.25" hidden="1" customHeight="1" outlineLevel="2">
      <c r="A321" s="13" t="s">
        <v>5</v>
      </c>
      <c r="B321" s="5" t="s">
        <v>152</v>
      </c>
      <c r="C321" s="5" t="s">
        <v>6</v>
      </c>
      <c r="D321" s="24">
        <f>D322</f>
        <v>0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  <c r="V321" s="6">
        <v>150000</v>
      </c>
      <c r="W321" s="7">
        <v>0</v>
      </c>
      <c r="X321" s="6">
        <v>0</v>
      </c>
      <c r="Y321" s="7">
        <v>0</v>
      </c>
      <c r="Z321" s="6">
        <v>0</v>
      </c>
    </row>
    <row r="322" spans="1:26" ht="18.75" hidden="1" customHeight="1" outlineLevel="3">
      <c r="A322" s="13" t="s">
        <v>7</v>
      </c>
      <c r="B322" s="5" t="s">
        <v>152</v>
      </c>
      <c r="C322" s="5" t="s">
        <v>8</v>
      </c>
      <c r="D322" s="24"/>
      <c r="E322" s="6">
        <v>0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  <c r="V322" s="6">
        <v>150000</v>
      </c>
      <c r="W322" s="7">
        <v>0</v>
      </c>
      <c r="X322" s="6">
        <v>0</v>
      </c>
      <c r="Y322" s="7">
        <v>0</v>
      </c>
      <c r="Z322" s="6">
        <v>0</v>
      </c>
    </row>
    <row r="323" spans="1:26" ht="33.75" hidden="1" customHeight="1" outlineLevel="1">
      <c r="A323" s="13" t="s">
        <v>153</v>
      </c>
      <c r="B323" s="5" t="s">
        <v>154</v>
      </c>
      <c r="C323" s="5"/>
      <c r="D323" s="24">
        <f>D324</f>
        <v>0</v>
      </c>
      <c r="E323" s="6">
        <v>0</v>
      </c>
      <c r="F323" s="6">
        <v>0</v>
      </c>
      <c r="G323" s="6">
        <v>0</v>
      </c>
      <c r="H323" s="6">
        <v>0</v>
      </c>
      <c r="I323" s="6">
        <v>0</v>
      </c>
      <c r="J323" s="6">
        <v>0</v>
      </c>
      <c r="K323" s="6">
        <v>0</v>
      </c>
      <c r="L323" s="6">
        <v>0</v>
      </c>
      <c r="M323" s="6">
        <v>0</v>
      </c>
      <c r="N323" s="6">
        <v>0</v>
      </c>
      <c r="O323" s="6">
        <v>0</v>
      </c>
      <c r="P323" s="6">
        <v>0</v>
      </c>
      <c r="Q323" s="6">
        <v>0</v>
      </c>
      <c r="R323" s="6">
        <v>0</v>
      </c>
      <c r="S323" s="6">
        <v>0</v>
      </c>
      <c r="T323" s="6">
        <v>0</v>
      </c>
      <c r="U323" s="6">
        <v>0</v>
      </c>
      <c r="V323" s="6">
        <v>286000</v>
      </c>
      <c r="W323" s="7">
        <v>0</v>
      </c>
      <c r="X323" s="6">
        <v>0</v>
      </c>
      <c r="Y323" s="7">
        <v>0</v>
      </c>
      <c r="Z323" s="6">
        <v>0</v>
      </c>
    </row>
    <row r="324" spans="1:26" ht="63.75" hidden="1" customHeight="1" outlineLevel="2">
      <c r="A324" s="13" t="s">
        <v>5</v>
      </c>
      <c r="B324" s="5" t="s">
        <v>154</v>
      </c>
      <c r="C324" s="5" t="s">
        <v>6</v>
      </c>
      <c r="D324" s="24">
        <f>D325</f>
        <v>0</v>
      </c>
      <c r="E324" s="6">
        <v>0</v>
      </c>
      <c r="F324" s="6">
        <v>0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0</v>
      </c>
      <c r="R324" s="6">
        <v>0</v>
      </c>
      <c r="S324" s="6">
        <v>0</v>
      </c>
      <c r="T324" s="6">
        <v>0</v>
      </c>
      <c r="U324" s="6">
        <v>0</v>
      </c>
      <c r="V324" s="6">
        <v>286000</v>
      </c>
      <c r="W324" s="7">
        <v>0</v>
      </c>
      <c r="X324" s="6">
        <v>0</v>
      </c>
      <c r="Y324" s="7">
        <v>0</v>
      </c>
      <c r="Z324" s="6">
        <v>0</v>
      </c>
    </row>
    <row r="325" spans="1:26" ht="17.25" hidden="1" customHeight="1" outlineLevel="3">
      <c r="A325" s="13" t="s">
        <v>7</v>
      </c>
      <c r="B325" s="5" t="s">
        <v>154</v>
      </c>
      <c r="C325" s="5" t="s">
        <v>8</v>
      </c>
      <c r="D325" s="24"/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  <c r="V325" s="6">
        <v>286000</v>
      </c>
      <c r="W325" s="7">
        <v>0</v>
      </c>
      <c r="X325" s="6">
        <v>0</v>
      </c>
      <c r="Y325" s="7">
        <v>0</v>
      </c>
      <c r="Z325" s="6">
        <v>0</v>
      </c>
    </row>
    <row r="326" spans="1:26" ht="33.75" hidden="1" customHeight="1" outlineLevel="1">
      <c r="A326" s="13" t="s">
        <v>155</v>
      </c>
      <c r="B326" s="5" t="s">
        <v>156</v>
      </c>
      <c r="C326" s="5"/>
      <c r="D326" s="24">
        <f>D327+D329</f>
        <v>0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  <c r="V326" s="6">
        <v>250000</v>
      </c>
      <c r="W326" s="7">
        <v>0</v>
      </c>
      <c r="X326" s="6">
        <v>0</v>
      </c>
      <c r="Y326" s="7">
        <v>0</v>
      </c>
      <c r="Z326" s="6">
        <v>0</v>
      </c>
    </row>
    <row r="327" spans="1:26" ht="62.25" hidden="1" customHeight="1" outlineLevel="2">
      <c r="A327" s="13" t="s">
        <v>5</v>
      </c>
      <c r="B327" s="5" t="s">
        <v>156</v>
      </c>
      <c r="C327" s="5" t="s">
        <v>6</v>
      </c>
      <c r="D327" s="24">
        <f>D328</f>
        <v>0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6">
        <v>235075.8</v>
      </c>
      <c r="W327" s="7">
        <v>0</v>
      </c>
      <c r="X327" s="6">
        <v>0</v>
      </c>
      <c r="Y327" s="7">
        <v>0</v>
      </c>
      <c r="Z327" s="6">
        <v>0</v>
      </c>
    </row>
    <row r="328" spans="1:26" ht="17.25" hidden="1" customHeight="1" outlineLevel="3">
      <c r="A328" s="13" t="s">
        <v>7</v>
      </c>
      <c r="B328" s="5" t="s">
        <v>156</v>
      </c>
      <c r="C328" s="5" t="s">
        <v>8</v>
      </c>
      <c r="D328" s="24"/>
      <c r="E328" s="6">
        <v>0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  <c r="T328" s="6">
        <v>0</v>
      </c>
      <c r="U328" s="6">
        <v>0</v>
      </c>
      <c r="V328" s="6">
        <v>235075.8</v>
      </c>
      <c r="W328" s="7">
        <v>0</v>
      </c>
      <c r="X328" s="6">
        <v>0</v>
      </c>
      <c r="Y328" s="7">
        <v>0</v>
      </c>
      <c r="Z328" s="6">
        <v>0</v>
      </c>
    </row>
    <row r="329" spans="1:26" ht="32.25" hidden="1" customHeight="1" outlineLevel="2">
      <c r="A329" s="13" t="s">
        <v>9</v>
      </c>
      <c r="B329" s="5" t="s">
        <v>156</v>
      </c>
      <c r="C329" s="5" t="s">
        <v>10</v>
      </c>
      <c r="D329" s="24">
        <f>D330</f>
        <v>0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  <c r="V329" s="6">
        <v>14924.2</v>
      </c>
      <c r="W329" s="7">
        <v>0</v>
      </c>
      <c r="X329" s="6">
        <v>0</v>
      </c>
      <c r="Y329" s="7">
        <v>0</v>
      </c>
      <c r="Z329" s="6">
        <v>0</v>
      </c>
    </row>
    <row r="330" spans="1:26" ht="32.25" hidden="1" customHeight="1" outlineLevel="3">
      <c r="A330" s="13" t="s">
        <v>11</v>
      </c>
      <c r="B330" s="5" t="s">
        <v>156</v>
      </c>
      <c r="C330" s="5" t="s">
        <v>12</v>
      </c>
      <c r="D330" s="24"/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  <c r="V330" s="6">
        <v>14924.2</v>
      </c>
      <c r="W330" s="7">
        <v>0</v>
      </c>
      <c r="X330" s="6">
        <v>0</v>
      </c>
      <c r="Y330" s="7">
        <v>0</v>
      </c>
      <c r="Z330" s="6">
        <v>0</v>
      </c>
    </row>
    <row r="331" spans="1:26" ht="31.5" hidden="1" customHeight="1" outlineLevel="1">
      <c r="A331" s="13" t="s">
        <v>157</v>
      </c>
      <c r="B331" s="5" t="s">
        <v>158</v>
      </c>
      <c r="C331" s="5"/>
      <c r="D331" s="24">
        <f>D332</f>
        <v>0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  <c r="S331" s="6">
        <v>0</v>
      </c>
      <c r="T331" s="6">
        <v>0</v>
      </c>
      <c r="U331" s="6">
        <v>0</v>
      </c>
      <c r="V331" s="6">
        <v>400000</v>
      </c>
      <c r="W331" s="7">
        <v>0</v>
      </c>
      <c r="X331" s="6">
        <v>0</v>
      </c>
      <c r="Y331" s="7">
        <v>0</v>
      </c>
      <c r="Z331" s="6">
        <v>0</v>
      </c>
    </row>
    <row r="332" spans="1:26" ht="65.25" hidden="1" customHeight="1" outlineLevel="2">
      <c r="A332" s="13" t="s">
        <v>5</v>
      </c>
      <c r="B332" s="5" t="s">
        <v>158</v>
      </c>
      <c r="C332" s="5" t="s">
        <v>6</v>
      </c>
      <c r="D332" s="24">
        <f>D333</f>
        <v>0</v>
      </c>
      <c r="E332" s="6">
        <v>0</v>
      </c>
      <c r="F332" s="6">
        <v>0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  <c r="T332" s="6">
        <v>0</v>
      </c>
      <c r="U332" s="6">
        <v>0</v>
      </c>
      <c r="V332" s="6">
        <v>400000</v>
      </c>
      <c r="W332" s="7">
        <v>0</v>
      </c>
      <c r="X332" s="6">
        <v>0</v>
      </c>
      <c r="Y332" s="7">
        <v>0</v>
      </c>
      <c r="Z332" s="6">
        <v>0</v>
      </c>
    </row>
    <row r="333" spans="1:26" ht="17.25" hidden="1" customHeight="1" outlineLevel="3">
      <c r="A333" s="13" t="s">
        <v>7</v>
      </c>
      <c r="B333" s="5" t="s">
        <v>158</v>
      </c>
      <c r="C333" s="5" t="s">
        <v>8</v>
      </c>
      <c r="D333" s="24"/>
      <c r="E333" s="6">
        <v>0</v>
      </c>
      <c r="F333" s="6">
        <v>0</v>
      </c>
      <c r="G333" s="6">
        <v>0</v>
      </c>
      <c r="H333" s="6">
        <v>0</v>
      </c>
      <c r="I333" s="6">
        <v>0</v>
      </c>
      <c r="J333" s="6">
        <v>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  <c r="T333" s="6">
        <v>0</v>
      </c>
      <c r="U333" s="6">
        <v>0</v>
      </c>
      <c r="V333" s="6">
        <v>400000</v>
      </c>
      <c r="W333" s="7">
        <v>0</v>
      </c>
      <c r="X333" s="6">
        <v>0</v>
      </c>
      <c r="Y333" s="7">
        <v>0</v>
      </c>
      <c r="Z333" s="6">
        <v>0</v>
      </c>
    </row>
    <row r="334" spans="1:26" ht="33.75" hidden="1" customHeight="1" outlineLevel="1">
      <c r="A334" s="13" t="s">
        <v>159</v>
      </c>
      <c r="B334" s="5" t="s">
        <v>160</v>
      </c>
      <c r="C334" s="5"/>
      <c r="D334" s="24">
        <f>D335</f>
        <v>0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  <c r="V334" s="6">
        <v>300000</v>
      </c>
      <c r="W334" s="7">
        <v>0</v>
      </c>
      <c r="X334" s="6">
        <v>0</v>
      </c>
      <c r="Y334" s="7">
        <v>0</v>
      </c>
      <c r="Z334" s="6">
        <v>0</v>
      </c>
    </row>
    <row r="335" spans="1:26" ht="30.75" hidden="1" customHeight="1" outlineLevel="2">
      <c r="A335" s="13" t="s">
        <v>9</v>
      </c>
      <c r="B335" s="5" t="s">
        <v>160</v>
      </c>
      <c r="C335" s="5" t="s">
        <v>10</v>
      </c>
      <c r="D335" s="24">
        <f>D336</f>
        <v>0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  <c r="S335" s="6">
        <v>0</v>
      </c>
      <c r="T335" s="6">
        <v>0</v>
      </c>
      <c r="U335" s="6">
        <v>0</v>
      </c>
      <c r="V335" s="6">
        <v>300000</v>
      </c>
      <c r="W335" s="7">
        <v>0</v>
      </c>
      <c r="X335" s="6">
        <v>0</v>
      </c>
      <c r="Y335" s="7">
        <v>0</v>
      </c>
      <c r="Z335" s="6">
        <v>0</v>
      </c>
    </row>
    <row r="336" spans="1:26" ht="33" hidden="1" customHeight="1" outlineLevel="3">
      <c r="A336" s="13" t="s">
        <v>11</v>
      </c>
      <c r="B336" s="5" t="s">
        <v>160</v>
      </c>
      <c r="C336" s="5" t="s">
        <v>12</v>
      </c>
      <c r="D336" s="24"/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  <c r="S336" s="6">
        <v>0</v>
      </c>
      <c r="T336" s="6">
        <v>0</v>
      </c>
      <c r="U336" s="6">
        <v>0</v>
      </c>
      <c r="V336" s="6">
        <v>300000</v>
      </c>
      <c r="W336" s="7">
        <v>0</v>
      </c>
      <c r="X336" s="6">
        <v>0</v>
      </c>
      <c r="Y336" s="7">
        <v>0</v>
      </c>
      <c r="Z336" s="6">
        <v>0</v>
      </c>
    </row>
    <row r="337" spans="1:26" ht="15.75" hidden="1" customHeight="1" outlineLevel="1">
      <c r="A337" s="13" t="s">
        <v>161</v>
      </c>
      <c r="B337" s="5" t="s">
        <v>162</v>
      </c>
      <c r="C337" s="5"/>
      <c r="D337" s="24">
        <f>D338</f>
        <v>0</v>
      </c>
      <c r="E337" s="6">
        <v>0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  <c r="V337" s="6">
        <v>550000</v>
      </c>
      <c r="W337" s="7">
        <v>0</v>
      </c>
      <c r="X337" s="6">
        <v>0</v>
      </c>
      <c r="Y337" s="7">
        <v>0</v>
      </c>
      <c r="Z337" s="6">
        <v>0</v>
      </c>
    </row>
    <row r="338" spans="1:26" ht="32.25" hidden="1" customHeight="1" outlineLevel="2">
      <c r="A338" s="13" t="s">
        <v>9</v>
      </c>
      <c r="B338" s="5" t="s">
        <v>162</v>
      </c>
      <c r="C338" s="5" t="s">
        <v>10</v>
      </c>
      <c r="D338" s="24">
        <f>D339</f>
        <v>0</v>
      </c>
      <c r="E338" s="6">
        <v>0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  <c r="V338" s="6">
        <v>550000</v>
      </c>
      <c r="W338" s="7">
        <v>0</v>
      </c>
      <c r="X338" s="6">
        <v>0</v>
      </c>
      <c r="Y338" s="7">
        <v>0</v>
      </c>
      <c r="Z338" s="6">
        <v>0</v>
      </c>
    </row>
    <row r="339" spans="1:26" ht="30" hidden="1" customHeight="1" outlineLevel="3">
      <c r="A339" s="13" t="s">
        <v>11</v>
      </c>
      <c r="B339" s="5" t="s">
        <v>162</v>
      </c>
      <c r="C339" s="5" t="s">
        <v>12</v>
      </c>
      <c r="D339" s="24"/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  <c r="T339" s="6">
        <v>0</v>
      </c>
      <c r="U339" s="6">
        <v>0</v>
      </c>
      <c r="V339" s="6">
        <v>550000</v>
      </c>
      <c r="W339" s="7">
        <v>0</v>
      </c>
      <c r="X339" s="6">
        <v>0</v>
      </c>
      <c r="Y339" s="7">
        <v>0</v>
      </c>
      <c r="Z339" s="6">
        <v>0</v>
      </c>
    </row>
    <row r="340" spans="1:26" ht="15.75" hidden="1" customHeight="1" outlineLevel="1">
      <c r="A340" s="13" t="s">
        <v>163</v>
      </c>
      <c r="B340" s="5" t="s">
        <v>164</v>
      </c>
      <c r="C340" s="5"/>
      <c r="D340" s="24">
        <f>D341</f>
        <v>0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  <c r="T340" s="6">
        <v>0</v>
      </c>
      <c r="U340" s="6">
        <v>0</v>
      </c>
      <c r="V340" s="6">
        <v>50000</v>
      </c>
      <c r="W340" s="7">
        <v>0</v>
      </c>
      <c r="X340" s="6">
        <v>0</v>
      </c>
      <c r="Y340" s="7">
        <v>0</v>
      </c>
      <c r="Z340" s="6">
        <v>0</v>
      </c>
    </row>
    <row r="341" spans="1:26" ht="29.25" hidden="1" customHeight="1" outlineLevel="2">
      <c r="A341" s="13" t="s">
        <v>9</v>
      </c>
      <c r="B341" s="5" t="s">
        <v>164</v>
      </c>
      <c r="C341" s="5" t="s">
        <v>10</v>
      </c>
      <c r="D341" s="24">
        <f>D342</f>
        <v>0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  <c r="V341" s="6">
        <v>50000</v>
      </c>
      <c r="W341" s="7">
        <v>0</v>
      </c>
      <c r="X341" s="6">
        <v>0</v>
      </c>
      <c r="Y341" s="7">
        <v>0</v>
      </c>
      <c r="Z341" s="6">
        <v>0</v>
      </c>
    </row>
    <row r="342" spans="1:26" ht="33" hidden="1" customHeight="1" outlineLevel="3">
      <c r="A342" s="13" t="s">
        <v>11</v>
      </c>
      <c r="B342" s="5" t="s">
        <v>164</v>
      </c>
      <c r="C342" s="5" t="s">
        <v>12</v>
      </c>
      <c r="D342" s="24"/>
      <c r="E342" s="6">
        <v>0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  <c r="V342" s="6">
        <v>50000</v>
      </c>
      <c r="W342" s="7">
        <v>0</v>
      </c>
      <c r="X342" s="6">
        <v>0</v>
      </c>
      <c r="Y342" s="7">
        <v>0</v>
      </c>
      <c r="Z342" s="6">
        <v>0</v>
      </c>
    </row>
    <row r="343" spans="1:26" ht="30.75" customHeight="1" collapsed="1">
      <c r="A343" s="14" t="s">
        <v>165</v>
      </c>
      <c r="B343" s="15" t="s">
        <v>166</v>
      </c>
      <c r="C343" s="5"/>
      <c r="D343" s="24">
        <f>D344+D351</f>
        <v>9540000</v>
      </c>
      <c r="E343" s="6">
        <v>0</v>
      </c>
      <c r="F343" s="6">
        <v>0</v>
      </c>
      <c r="G343" s="6">
        <v>0</v>
      </c>
      <c r="H343" s="6">
        <v>0</v>
      </c>
      <c r="I343" s="6">
        <v>0</v>
      </c>
      <c r="J343" s="6">
        <v>0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  <c r="T343" s="6">
        <v>0</v>
      </c>
      <c r="U343" s="6">
        <v>0</v>
      </c>
      <c r="V343" s="6">
        <v>1823000</v>
      </c>
      <c r="W343" s="7">
        <v>0</v>
      </c>
      <c r="X343" s="6">
        <v>0</v>
      </c>
      <c r="Y343" s="7">
        <v>0</v>
      </c>
      <c r="Z343" s="6">
        <v>0</v>
      </c>
    </row>
    <row r="344" spans="1:26" ht="31.5" hidden="1" outlineLevel="1">
      <c r="A344" s="13" t="s">
        <v>167</v>
      </c>
      <c r="B344" s="5" t="s">
        <v>168</v>
      </c>
      <c r="C344" s="5"/>
      <c r="D344" s="24">
        <f>D345+D347+D349</f>
        <v>0</v>
      </c>
      <c r="E344" s="6">
        <v>0</v>
      </c>
      <c r="F344" s="6">
        <v>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  <c r="T344" s="6">
        <v>0</v>
      </c>
      <c r="U344" s="6">
        <v>0</v>
      </c>
      <c r="V344" s="6">
        <v>769000</v>
      </c>
      <c r="W344" s="7">
        <v>0</v>
      </c>
      <c r="X344" s="6">
        <v>0</v>
      </c>
      <c r="Y344" s="7">
        <v>0</v>
      </c>
      <c r="Z344" s="6">
        <v>0</v>
      </c>
    </row>
    <row r="345" spans="1:26" ht="62.25" hidden="1" customHeight="1" outlineLevel="2">
      <c r="A345" s="13" t="s">
        <v>5</v>
      </c>
      <c r="B345" s="5" t="s">
        <v>168</v>
      </c>
      <c r="C345" s="5" t="s">
        <v>6</v>
      </c>
      <c r="D345" s="24">
        <f>D346</f>
        <v>0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  <c r="V345" s="6">
        <v>613000</v>
      </c>
      <c r="W345" s="7">
        <v>0</v>
      </c>
      <c r="X345" s="6">
        <v>0</v>
      </c>
      <c r="Y345" s="7">
        <v>0</v>
      </c>
      <c r="Z345" s="6">
        <v>0</v>
      </c>
    </row>
    <row r="346" spans="1:26" ht="16.5" hidden="1" customHeight="1" outlineLevel="3">
      <c r="A346" s="13" t="s">
        <v>7</v>
      </c>
      <c r="B346" s="5" t="s">
        <v>168</v>
      </c>
      <c r="C346" s="5" t="s">
        <v>8</v>
      </c>
      <c r="D346" s="24"/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  <c r="V346" s="6">
        <v>613000</v>
      </c>
      <c r="W346" s="7">
        <v>0</v>
      </c>
      <c r="X346" s="6">
        <v>0</v>
      </c>
      <c r="Y346" s="7">
        <v>0</v>
      </c>
      <c r="Z346" s="6">
        <v>0</v>
      </c>
    </row>
    <row r="347" spans="1:26" ht="32.25" hidden="1" customHeight="1" outlineLevel="2">
      <c r="A347" s="13" t="s">
        <v>9</v>
      </c>
      <c r="B347" s="5" t="s">
        <v>168</v>
      </c>
      <c r="C347" s="5" t="s">
        <v>10</v>
      </c>
      <c r="D347" s="24">
        <f>D348</f>
        <v>0</v>
      </c>
      <c r="E347" s="6">
        <v>0</v>
      </c>
      <c r="F347" s="6">
        <v>0</v>
      </c>
      <c r="G347" s="6">
        <v>0</v>
      </c>
      <c r="H347" s="6">
        <v>0</v>
      </c>
      <c r="I347" s="6">
        <v>0</v>
      </c>
      <c r="J347" s="6">
        <v>0</v>
      </c>
      <c r="K347" s="6">
        <v>0</v>
      </c>
      <c r="L347" s="6">
        <v>0</v>
      </c>
      <c r="M347" s="6">
        <v>0</v>
      </c>
      <c r="N347" s="6">
        <v>0</v>
      </c>
      <c r="O347" s="6">
        <v>0</v>
      </c>
      <c r="P347" s="6">
        <v>0</v>
      </c>
      <c r="Q347" s="6">
        <v>0</v>
      </c>
      <c r="R347" s="6">
        <v>0</v>
      </c>
      <c r="S347" s="6">
        <v>0</v>
      </c>
      <c r="T347" s="6">
        <v>0</v>
      </c>
      <c r="U347" s="6">
        <v>0</v>
      </c>
      <c r="V347" s="6">
        <v>152000</v>
      </c>
      <c r="W347" s="7">
        <v>0</v>
      </c>
      <c r="X347" s="6">
        <v>0</v>
      </c>
      <c r="Y347" s="7">
        <v>0</v>
      </c>
      <c r="Z347" s="6">
        <v>0</v>
      </c>
    </row>
    <row r="348" spans="1:26" ht="30.75" hidden="1" customHeight="1" outlineLevel="3">
      <c r="A348" s="13" t="s">
        <v>11</v>
      </c>
      <c r="B348" s="5" t="s">
        <v>168</v>
      </c>
      <c r="C348" s="5" t="s">
        <v>12</v>
      </c>
      <c r="D348" s="24"/>
      <c r="E348" s="6">
        <v>0</v>
      </c>
      <c r="F348" s="6">
        <v>0</v>
      </c>
      <c r="G348" s="6">
        <v>0</v>
      </c>
      <c r="H348" s="6">
        <v>0</v>
      </c>
      <c r="I348" s="6">
        <v>0</v>
      </c>
      <c r="J348" s="6">
        <v>0</v>
      </c>
      <c r="K348" s="6">
        <v>0</v>
      </c>
      <c r="L348" s="6">
        <v>0</v>
      </c>
      <c r="M348" s="6">
        <v>0</v>
      </c>
      <c r="N348" s="6">
        <v>0</v>
      </c>
      <c r="O348" s="6">
        <v>0</v>
      </c>
      <c r="P348" s="6">
        <v>0</v>
      </c>
      <c r="Q348" s="6">
        <v>0</v>
      </c>
      <c r="R348" s="6">
        <v>0</v>
      </c>
      <c r="S348" s="6">
        <v>0</v>
      </c>
      <c r="T348" s="6">
        <v>0</v>
      </c>
      <c r="U348" s="6">
        <v>0</v>
      </c>
      <c r="V348" s="6">
        <v>152000</v>
      </c>
      <c r="W348" s="7">
        <v>0</v>
      </c>
      <c r="X348" s="6">
        <v>0</v>
      </c>
      <c r="Y348" s="7">
        <v>0</v>
      </c>
      <c r="Z348" s="6">
        <v>0</v>
      </c>
    </row>
    <row r="349" spans="1:26" ht="15.75" hidden="1" outlineLevel="2">
      <c r="A349" s="13" t="s">
        <v>13</v>
      </c>
      <c r="B349" s="5" t="s">
        <v>168</v>
      </c>
      <c r="C349" s="5" t="s">
        <v>14</v>
      </c>
      <c r="D349" s="24">
        <f>D350</f>
        <v>0</v>
      </c>
      <c r="E349" s="6">
        <v>0</v>
      </c>
      <c r="F349" s="6">
        <v>0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0</v>
      </c>
      <c r="R349" s="6">
        <v>0</v>
      </c>
      <c r="S349" s="6">
        <v>0</v>
      </c>
      <c r="T349" s="6">
        <v>0</v>
      </c>
      <c r="U349" s="6">
        <v>0</v>
      </c>
      <c r="V349" s="6">
        <v>4000</v>
      </c>
      <c r="W349" s="7">
        <v>0</v>
      </c>
      <c r="X349" s="6">
        <v>0</v>
      </c>
      <c r="Y349" s="7">
        <v>0</v>
      </c>
      <c r="Z349" s="6">
        <v>0</v>
      </c>
    </row>
    <row r="350" spans="1:26" ht="18" hidden="1" customHeight="1" outlineLevel="3">
      <c r="A350" s="13" t="s">
        <v>15</v>
      </c>
      <c r="B350" s="5" t="s">
        <v>168</v>
      </c>
      <c r="C350" s="5" t="s">
        <v>16</v>
      </c>
      <c r="D350" s="24"/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  <c r="V350" s="6">
        <v>4000</v>
      </c>
      <c r="W350" s="7">
        <v>0</v>
      </c>
      <c r="X350" s="6">
        <v>0</v>
      </c>
      <c r="Y350" s="7">
        <v>0</v>
      </c>
      <c r="Z350" s="6">
        <v>0</v>
      </c>
    </row>
    <row r="351" spans="1:26" ht="15.75" outlineLevel="1" collapsed="1">
      <c r="A351" s="13" t="s">
        <v>169</v>
      </c>
      <c r="B351" s="5" t="s">
        <v>170</v>
      </c>
      <c r="C351" s="5"/>
      <c r="D351" s="24">
        <f>D352</f>
        <v>9540000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  <c r="S351" s="6">
        <v>0</v>
      </c>
      <c r="T351" s="6">
        <v>0</v>
      </c>
      <c r="U351" s="6">
        <v>0</v>
      </c>
      <c r="V351" s="6">
        <v>1054000</v>
      </c>
      <c r="W351" s="7">
        <v>0</v>
      </c>
      <c r="X351" s="6">
        <v>0</v>
      </c>
      <c r="Y351" s="7">
        <v>0</v>
      </c>
      <c r="Z351" s="6">
        <v>0</v>
      </c>
    </row>
    <row r="352" spans="1:26" ht="31.5" customHeight="1" outlineLevel="2">
      <c r="A352" s="13" t="s">
        <v>9</v>
      </c>
      <c r="B352" s="5" t="s">
        <v>170</v>
      </c>
      <c r="C352" s="5" t="s">
        <v>10</v>
      </c>
      <c r="D352" s="24">
        <f>D353</f>
        <v>9540000</v>
      </c>
      <c r="E352" s="6">
        <v>0</v>
      </c>
      <c r="F352" s="6">
        <v>0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  <c r="L352" s="6">
        <v>0</v>
      </c>
      <c r="M352" s="6">
        <v>0</v>
      </c>
      <c r="N352" s="6">
        <v>0</v>
      </c>
      <c r="O352" s="6">
        <v>0</v>
      </c>
      <c r="P352" s="6">
        <v>0</v>
      </c>
      <c r="Q352" s="6">
        <v>0</v>
      </c>
      <c r="R352" s="6">
        <v>0</v>
      </c>
      <c r="S352" s="6">
        <v>0</v>
      </c>
      <c r="T352" s="6">
        <v>0</v>
      </c>
      <c r="U352" s="6">
        <v>0</v>
      </c>
      <c r="V352" s="6">
        <v>1054000</v>
      </c>
      <c r="W352" s="7">
        <v>0</v>
      </c>
      <c r="X352" s="6">
        <v>0</v>
      </c>
      <c r="Y352" s="7">
        <v>0</v>
      </c>
      <c r="Z352" s="6">
        <v>0</v>
      </c>
    </row>
    <row r="353" spans="1:26" ht="31.5" customHeight="1" outlineLevel="3">
      <c r="A353" s="13" t="s">
        <v>11</v>
      </c>
      <c r="B353" s="5" t="s">
        <v>170</v>
      </c>
      <c r="C353" s="5" t="s">
        <v>12</v>
      </c>
      <c r="D353" s="24">
        <v>9540000</v>
      </c>
      <c r="E353" s="6">
        <v>0</v>
      </c>
      <c r="F353" s="6">
        <v>0</v>
      </c>
      <c r="G353" s="6">
        <v>0</v>
      </c>
      <c r="H353" s="6">
        <v>0</v>
      </c>
      <c r="I353" s="6">
        <v>0</v>
      </c>
      <c r="J353" s="6">
        <v>0</v>
      </c>
      <c r="K353" s="6">
        <v>0</v>
      </c>
      <c r="L353" s="6">
        <v>0</v>
      </c>
      <c r="M353" s="6">
        <v>0</v>
      </c>
      <c r="N353" s="6">
        <v>0</v>
      </c>
      <c r="O353" s="6">
        <v>0</v>
      </c>
      <c r="P353" s="6">
        <v>0</v>
      </c>
      <c r="Q353" s="6">
        <v>0</v>
      </c>
      <c r="R353" s="6">
        <v>0</v>
      </c>
      <c r="S353" s="6">
        <v>0</v>
      </c>
      <c r="T353" s="6">
        <v>0</v>
      </c>
      <c r="U353" s="6">
        <v>0</v>
      </c>
      <c r="V353" s="6">
        <v>1054000</v>
      </c>
      <c r="W353" s="7">
        <v>0</v>
      </c>
      <c r="X353" s="6">
        <v>0</v>
      </c>
      <c r="Y353" s="7">
        <v>0</v>
      </c>
      <c r="Z353" s="6">
        <v>0</v>
      </c>
    </row>
    <row r="354" spans="1:26" ht="32.25" customHeight="1">
      <c r="A354" s="14" t="s">
        <v>171</v>
      </c>
      <c r="B354" s="15" t="s">
        <v>172</v>
      </c>
      <c r="C354" s="5"/>
      <c r="D354" s="24">
        <f>D355+D360+D363+D370+D375+D382</f>
        <v>27966000</v>
      </c>
      <c r="E354" s="6">
        <v>0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  <c r="V354" s="6">
        <v>32279580</v>
      </c>
      <c r="W354" s="7">
        <v>0</v>
      </c>
      <c r="X354" s="6">
        <v>0</v>
      </c>
      <c r="Y354" s="7">
        <v>0</v>
      </c>
      <c r="Z354" s="6">
        <v>0</v>
      </c>
    </row>
    <row r="355" spans="1:26" ht="31.5" outlineLevel="1">
      <c r="A355" s="13" t="s">
        <v>173</v>
      </c>
      <c r="B355" s="5" t="s">
        <v>174</v>
      </c>
      <c r="C355" s="5"/>
      <c r="D355" s="24">
        <f>D356+D358</f>
        <v>2930000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  <c r="T355" s="6">
        <v>0</v>
      </c>
      <c r="U355" s="6">
        <v>0</v>
      </c>
      <c r="V355" s="6">
        <v>6007000</v>
      </c>
      <c r="W355" s="7">
        <v>0</v>
      </c>
      <c r="X355" s="6">
        <v>0</v>
      </c>
      <c r="Y355" s="7">
        <v>0</v>
      </c>
      <c r="Z355" s="6">
        <v>0</v>
      </c>
    </row>
    <row r="356" spans="1:26" ht="29.25" customHeight="1" outlineLevel="2">
      <c r="A356" s="13" t="s">
        <v>9</v>
      </c>
      <c r="B356" s="5" t="s">
        <v>174</v>
      </c>
      <c r="C356" s="5" t="s">
        <v>10</v>
      </c>
      <c r="D356" s="24">
        <f>D357</f>
        <v>2930000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  <c r="S356" s="6">
        <v>0</v>
      </c>
      <c r="T356" s="6">
        <v>0</v>
      </c>
      <c r="U356" s="6">
        <v>0</v>
      </c>
      <c r="V356" s="6">
        <v>5958730</v>
      </c>
      <c r="W356" s="7">
        <v>0</v>
      </c>
      <c r="X356" s="6">
        <v>0</v>
      </c>
      <c r="Y356" s="7">
        <v>0</v>
      </c>
      <c r="Z356" s="6">
        <v>0</v>
      </c>
    </row>
    <row r="357" spans="1:26" ht="32.25" customHeight="1" outlineLevel="3">
      <c r="A357" s="13" t="s">
        <v>11</v>
      </c>
      <c r="B357" s="5" t="s">
        <v>174</v>
      </c>
      <c r="C357" s="5" t="s">
        <v>12</v>
      </c>
      <c r="D357" s="24">
        <v>2930000</v>
      </c>
      <c r="E357" s="6">
        <v>0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  <c r="V357" s="6">
        <v>5958730</v>
      </c>
      <c r="W357" s="7">
        <v>0</v>
      </c>
      <c r="X357" s="6">
        <v>0</v>
      </c>
      <c r="Y357" s="7">
        <v>0</v>
      </c>
      <c r="Z357" s="6">
        <v>0</v>
      </c>
    </row>
    <row r="358" spans="1:26" ht="31.5" hidden="1" customHeight="1" outlineLevel="2">
      <c r="A358" s="13" t="s">
        <v>29</v>
      </c>
      <c r="B358" s="5" t="s">
        <v>174</v>
      </c>
      <c r="C358" s="5" t="s">
        <v>30</v>
      </c>
      <c r="D358" s="24">
        <f>D359</f>
        <v>0</v>
      </c>
      <c r="E358" s="6">
        <v>0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  <c r="V358" s="6">
        <v>48270</v>
      </c>
      <c r="W358" s="7">
        <v>0</v>
      </c>
      <c r="X358" s="6">
        <v>0</v>
      </c>
      <c r="Y358" s="7">
        <v>0</v>
      </c>
      <c r="Z358" s="6">
        <v>0</v>
      </c>
    </row>
    <row r="359" spans="1:26" ht="17.25" hidden="1" customHeight="1" outlineLevel="3">
      <c r="A359" s="13" t="s">
        <v>31</v>
      </c>
      <c r="B359" s="5" t="s">
        <v>174</v>
      </c>
      <c r="C359" s="5" t="s">
        <v>32</v>
      </c>
      <c r="D359" s="24"/>
      <c r="E359" s="6">
        <v>0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  <c r="S359" s="6">
        <v>0</v>
      </c>
      <c r="T359" s="6">
        <v>0</v>
      </c>
      <c r="U359" s="6">
        <v>0</v>
      </c>
      <c r="V359" s="6">
        <v>48270</v>
      </c>
      <c r="W359" s="7">
        <v>0</v>
      </c>
      <c r="X359" s="6">
        <v>0</v>
      </c>
      <c r="Y359" s="7">
        <v>0</v>
      </c>
      <c r="Z359" s="6">
        <v>0</v>
      </c>
    </row>
    <row r="360" spans="1:26" ht="32.25" customHeight="1" outlineLevel="1" collapsed="1">
      <c r="A360" s="13" t="s">
        <v>175</v>
      </c>
      <c r="B360" s="5" t="s">
        <v>176</v>
      </c>
      <c r="C360" s="5"/>
      <c r="D360" s="24">
        <f>D361</f>
        <v>26000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0</v>
      </c>
      <c r="U360" s="6">
        <v>0</v>
      </c>
      <c r="V360" s="6">
        <v>26000</v>
      </c>
      <c r="W360" s="7">
        <v>0</v>
      </c>
      <c r="X360" s="6">
        <v>0</v>
      </c>
      <c r="Y360" s="7">
        <v>0</v>
      </c>
      <c r="Z360" s="6">
        <v>0</v>
      </c>
    </row>
    <row r="361" spans="1:26" ht="30.75" customHeight="1" outlineLevel="2">
      <c r="A361" s="13" t="s">
        <v>9</v>
      </c>
      <c r="B361" s="5" t="s">
        <v>176</v>
      </c>
      <c r="C361" s="5" t="s">
        <v>10</v>
      </c>
      <c r="D361" s="24">
        <f>D362</f>
        <v>26000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  <c r="V361" s="6">
        <v>26000</v>
      </c>
      <c r="W361" s="7">
        <v>0</v>
      </c>
      <c r="X361" s="6">
        <v>0</v>
      </c>
      <c r="Y361" s="7">
        <v>0</v>
      </c>
      <c r="Z361" s="6">
        <v>0</v>
      </c>
    </row>
    <row r="362" spans="1:26" ht="32.25" customHeight="1" outlineLevel="3">
      <c r="A362" s="13" t="s">
        <v>11</v>
      </c>
      <c r="B362" s="5" t="s">
        <v>176</v>
      </c>
      <c r="C362" s="5" t="s">
        <v>12</v>
      </c>
      <c r="D362" s="24">
        <v>26000</v>
      </c>
      <c r="E362" s="6">
        <v>0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  <c r="V362" s="6">
        <v>26000</v>
      </c>
      <c r="W362" s="7">
        <v>0</v>
      </c>
      <c r="X362" s="6">
        <v>0</v>
      </c>
      <c r="Y362" s="7">
        <v>0</v>
      </c>
      <c r="Z362" s="6">
        <v>0</v>
      </c>
    </row>
    <row r="363" spans="1:26" ht="31.5" customHeight="1" outlineLevel="1">
      <c r="A363" s="13" t="s">
        <v>177</v>
      </c>
      <c r="B363" s="5" t="s">
        <v>178</v>
      </c>
      <c r="C363" s="5"/>
      <c r="D363" s="24">
        <f>D364+D366+D368</f>
        <v>8037000</v>
      </c>
      <c r="E363" s="6">
        <v>0</v>
      </c>
      <c r="F363" s="6">
        <v>0</v>
      </c>
      <c r="G363" s="6">
        <v>0</v>
      </c>
      <c r="H363" s="6">
        <v>0</v>
      </c>
      <c r="I363" s="6">
        <v>0</v>
      </c>
      <c r="J363" s="6">
        <v>0</v>
      </c>
      <c r="K363" s="6">
        <v>0</v>
      </c>
      <c r="L363" s="6">
        <v>0</v>
      </c>
      <c r="M363" s="6">
        <v>0</v>
      </c>
      <c r="N363" s="6">
        <v>0</v>
      </c>
      <c r="O363" s="6">
        <v>0</v>
      </c>
      <c r="P363" s="6">
        <v>0</v>
      </c>
      <c r="Q363" s="6">
        <v>0</v>
      </c>
      <c r="R363" s="6">
        <v>0</v>
      </c>
      <c r="S363" s="6">
        <v>0</v>
      </c>
      <c r="T363" s="6">
        <v>0</v>
      </c>
      <c r="U363" s="6">
        <v>0</v>
      </c>
      <c r="V363" s="6">
        <v>11806000</v>
      </c>
      <c r="W363" s="7">
        <v>0</v>
      </c>
      <c r="X363" s="6">
        <v>0</v>
      </c>
      <c r="Y363" s="7">
        <v>0</v>
      </c>
      <c r="Z363" s="6">
        <v>0</v>
      </c>
    </row>
    <row r="364" spans="1:26" ht="64.5" customHeight="1" outlineLevel="2">
      <c r="A364" s="13" t="s">
        <v>5</v>
      </c>
      <c r="B364" s="5" t="s">
        <v>178</v>
      </c>
      <c r="C364" s="5" t="s">
        <v>6</v>
      </c>
      <c r="D364" s="24">
        <f>D365</f>
        <v>4922000</v>
      </c>
      <c r="E364" s="6">
        <v>0</v>
      </c>
      <c r="F364" s="6">
        <v>0</v>
      </c>
      <c r="G364" s="6">
        <v>0</v>
      </c>
      <c r="H364" s="6">
        <v>0</v>
      </c>
      <c r="I364" s="6">
        <v>0</v>
      </c>
      <c r="J364" s="6">
        <v>0</v>
      </c>
      <c r="K364" s="6">
        <v>0</v>
      </c>
      <c r="L364" s="6">
        <v>0</v>
      </c>
      <c r="M364" s="6">
        <v>0</v>
      </c>
      <c r="N364" s="6">
        <v>0</v>
      </c>
      <c r="O364" s="6">
        <v>0</v>
      </c>
      <c r="P364" s="6">
        <v>0</v>
      </c>
      <c r="Q364" s="6">
        <v>0</v>
      </c>
      <c r="R364" s="6">
        <v>0</v>
      </c>
      <c r="S364" s="6">
        <v>0</v>
      </c>
      <c r="T364" s="6">
        <v>0</v>
      </c>
      <c r="U364" s="6">
        <v>0</v>
      </c>
      <c r="V364" s="6">
        <v>4752500</v>
      </c>
      <c r="W364" s="7">
        <v>0</v>
      </c>
      <c r="X364" s="6">
        <v>0</v>
      </c>
      <c r="Y364" s="7">
        <v>0</v>
      </c>
      <c r="Z364" s="6">
        <v>0</v>
      </c>
    </row>
    <row r="365" spans="1:26" ht="17.25" customHeight="1" outlineLevel="3">
      <c r="A365" s="13" t="s">
        <v>7</v>
      </c>
      <c r="B365" s="5" t="s">
        <v>178</v>
      </c>
      <c r="C365" s="5" t="s">
        <v>8</v>
      </c>
      <c r="D365" s="24">
        <v>4922000</v>
      </c>
      <c r="E365" s="6">
        <v>0</v>
      </c>
      <c r="F365" s="6">
        <v>0</v>
      </c>
      <c r="G365" s="6">
        <v>0</v>
      </c>
      <c r="H365" s="6">
        <v>0</v>
      </c>
      <c r="I365" s="6">
        <v>0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  <c r="V365" s="6">
        <v>4752500</v>
      </c>
      <c r="W365" s="7">
        <v>0</v>
      </c>
      <c r="X365" s="6">
        <v>0</v>
      </c>
      <c r="Y365" s="7">
        <v>0</v>
      </c>
      <c r="Z365" s="6">
        <v>0</v>
      </c>
    </row>
    <row r="366" spans="1:26" ht="32.25" customHeight="1" outlineLevel="2">
      <c r="A366" s="13" t="s">
        <v>9</v>
      </c>
      <c r="B366" s="5" t="s">
        <v>178</v>
      </c>
      <c r="C366" s="5" t="s">
        <v>10</v>
      </c>
      <c r="D366" s="24">
        <f>D367</f>
        <v>3115000</v>
      </c>
      <c r="E366" s="6">
        <v>0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  <c r="V366" s="6">
        <v>7052650</v>
      </c>
      <c r="W366" s="7">
        <v>0</v>
      </c>
      <c r="X366" s="6">
        <v>0</v>
      </c>
      <c r="Y366" s="7">
        <v>0</v>
      </c>
      <c r="Z366" s="6">
        <v>0</v>
      </c>
    </row>
    <row r="367" spans="1:26" ht="30.75" customHeight="1" outlineLevel="3">
      <c r="A367" s="13" t="s">
        <v>11</v>
      </c>
      <c r="B367" s="5" t="s">
        <v>178</v>
      </c>
      <c r="C367" s="5" t="s">
        <v>12</v>
      </c>
      <c r="D367" s="24">
        <v>3115000</v>
      </c>
      <c r="E367" s="6">
        <v>0</v>
      </c>
      <c r="F367" s="6">
        <v>0</v>
      </c>
      <c r="G367" s="6">
        <v>0</v>
      </c>
      <c r="H367" s="6">
        <v>0</v>
      </c>
      <c r="I367" s="6">
        <v>0</v>
      </c>
      <c r="J367" s="6">
        <v>0</v>
      </c>
      <c r="K367" s="6">
        <v>0</v>
      </c>
      <c r="L367" s="6">
        <v>0</v>
      </c>
      <c r="M367" s="6">
        <v>0</v>
      </c>
      <c r="N367" s="6">
        <v>0</v>
      </c>
      <c r="O367" s="6">
        <v>0</v>
      </c>
      <c r="P367" s="6">
        <v>0</v>
      </c>
      <c r="Q367" s="6">
        <v>0</v>
      </c>
      <c r="R367" s="6">
        <v>0</v>
      </c>
      <c r="S367" s="6">
        <v>0</v>
      </c>
      <c r="T367" s="6">
        <v>0</v>
      </c>
      <c r="U367" s="6">
        <v>0</v>
      </c>
      <c r="V367" s="6">
        <v>7052650</v>
      </c>
      <c r="W367" s="7">
        <v>0</v>
      </c>
      <c r="X367" s="6">
        <v>0</v>
      </c>
      <c r="Y367" s="7">
        <v>0</v>
      </c>
      <c r="Z367" s="6">
        <v>0</v>
      </c>
    </row>
    <row r="368" spans="1:26" ht="15.75" hidden="1" outlineLevel="2">
      <c r="A368" s="13" t="s">
        <v>13</v>
      </c>
      <c r="B368" s="5" t="s">
        <v>178</v>
      </c>
      <c r="C368" s="5" t="s">
        <v>14</v>
      </c>
      <c r="D368" s="24">
        <f>D369</f>
        <v>0</v>
      </c>
      <c r="E368" s="6">
        <v>0</v>
      </c>
      <c r="F368" s="6">
        <v>0</v>
      </c>
      <c r="G368" s="6">
        <v>0</v>
      </c>
      <c r="H368" s="6">
        <v>0</v>
      </c>
      <c r="I368" s="6">
        <v>0</v>
      </c>
      <c r="J368" s="6">
        <v>0</v>
      </c>
      <c r="K368" s="6">
        <v>0</v>
      </c>
      <c r="L368" s="6">
        <v>0</v>
      </c>
      <c r="M368" s="6">
        <v>0</v>
      </c>
      <c r="N368" s="6">
        <v>0</v>
      </c>
      <c r="O368" s="6">
        <v>0</v>
      </c>
      <c r="P368" s="6">
        <v>0</v>
      </c>
      <c r="Q368" s="6">
        <v>0</v>
      </c>
      <c r="R368" s="6">
        <v>0</v>
      </c>
      <c r="S368" s="6">
        <v>0</v>
      </c>
      <c r="T368" s="6">
        <v>0</v>
      </c>
      <c r="U368" s="6">
        <v>0</v>
      </c>
      <c r="V368" s="6">
        <v>850</v>
      </c>
      <c r="W368" s="7">
        <v>0</v>
      </c>
      <c r="X368" s="6">
        <v>0</v>
      </c>
      <c r="Y368" s="7">
        <v>0</v>
      </c>
      <c r="Z368" s="6">
        <v>0</v>
      </c>
    </row>
    <row r="369" spans="1:26" ht="16.5" hidden="1" customHeight="1" outlineLevel="3">
      <c r="A369" s="13" t="s">
        <v>15</v>
      </c>
      <c r="B369" s="5" t="s">
        <v>178</v>
      </c>
      <c r="C369" s="5" t="s">
        <v>16</v>
      </c>
      <c r="D369" s="24"/>
      <c r="E369" s="6">
        <v>0</v>
      </c>
      <c r="F369" s="6">
        <v>0</v>
      </c>
      <c r="G369" s="6">
        <v>0</v>
      </c>
      <c r="H369" s="6">
        <v>0</v>
      </c>
      <c r="I369" s="6">
        <v>0</v>
      </c>
      <c r="J369" s="6">
        <v>0</v>
      </c>
      <c r="K369" s="6">
        <v>0</v>
      </c>
      <c r="L369" s="6">
        <v>0</v>
      </c>
      <c r="M369" s="6">
        <v>0</v>
      </c>
      <c r="N369" s="6">
        <v>0</v>
      </c>
      <c r="O369" s="6">
        <v>0</v>
      </c>
      <c r="P369" s="6">
        <v>0</v>
      </c>
      <c r="Q369" s="6">
        <v>0</v>
      </c>
      <c r="R369" s="6">
        <v>0</v>
      </c>
      <c r="S369" s="6">
        <v>0</v>
      </c>
      <c r="T369" s="6">
        <v>0</v>
      </c>
      <c r="U369" s="6">
        <v>0</v>
      </c>
      <c r="V369" s="6">
        <v>850</v>
      </c>
      <c r="W369" s="7">
        <v>0</v>
      </c>
      <c r="X369" s="6">
        <v>0</v>
      </c>
      <c r="Y369" s="7">
        <v>0</v>
      </c>
      <c r="Z369" s="6">
        <v>0</v>
      </c>
    </row>
    <row r="370" spans="1:26" ht="17.25" customHeight="1" outlineLevel="1" collapsed="1">
      <c r="A370" s="13" t="s">
        <v>179</v>
      </c>
      <c r="B370" s="5" t="s">
        <v>180</v>
      </c>
      <c r="C370" s="5"/>
      <c r="D370" s="24">
        <f>D371+D373</f>
        <v>2500000</v>
      </c>
      <c r="E370" s="6">
        <v>0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  <c r="V370" s="6">
        <v>1000000</v>
      </c>
      <c r="W370" s="7">
        <v>0</v>
      </c>
      <c r="X370" s="6">
        <v>0</v>
      </c>
      <c r="Y370" s="7">
        <v>0</v>
      </c>
      <c r="Z370" s="6">
        <v>0</v>
      </c>
    </row>
    <row r="371" spans="1:26" ht="31.5" customHeight="1" outlineLevel="2">
      <c r="A371" s="13" t="s">
        <v>9</v>
      </c>
      <c r="B371" s="5" t="s">
        <v>180</v>
      </c>
      <c r="C371" s="5" t="s">
        <v>10</v>
      </c>
      <c r="D371" s="24">
        <f>D372</f>
        <v>2500000</v>
      </c>
      <c r="E371" s="6">
        <v>0</v>
      </c>
      <c r="F371" s="6">
        <v>0</v>
      </c>
      <c r="G371" s="6">
        <v>0</v>
      </c>
      <c r="H371" s="6">
        <v>0</v>
      </c>
      <c r="I371" s="6">
        <v>0</v>
      </c>
      <c r="J371" s="6">
        <v>0</v>
      </c>
      <c r="K371" s="6">
        <v>0</v>
      </c>
      <c r="L371" s="6">
        <v>0</v>
      </c>
      <c r="M371" s="6">
        <v>0</v>
      </c>
      <c r="N371" s="6">
        <v>0</v>
      </c>
      <c r="O371" s="6">
        <v>0</v>
      </c>
      <c r="P371" s="6">
        <v>0</v>
      </c>
      <c r="Q371" s="6">
        <v>0</v>
      </c>
      <c r="R371" s="6">
        <v>0</v>
      </c>
      <c r="S371" s="6">
        <v>0</v>
      </c>
      <c r="T371" s="6">
        <v>0</v>
      </c>
      <c r="U371" s="6">
        <v>0</v>
      </c>
      <c r="V371" s="6">
        <v>990000</v>
      </c>
      <c r="W371" s="7">
        <v>0</v>
      </c>
      <c r="X371" s="6">
        <v>0</v>
      </c>
      <c r="Y371" s="7">
        <v>0</v>
      </c>
      <c r="Z371" s="6">
        <v>0</v>
      </c>
    </row>
    <row r="372" spans="1:26" ht="31.5" customHeight="1" outlineLevel="3">
      <c r="A372" s="13" t="s">
        <v>11</v>
      </c>
      <c r="B372" s="5" t="s">
        <v>180</v>
      </c>
      <c r="C372" s="5" t="s">
        <v>12</v>
      </c>
      <c r="D372" s="24">
        <v>2500000</v>
      </c>
      <c r="E372" s="6">
        <v>0</v>
      </c>
      <c r="F372" s="6">
        <v>0</v>
      </c>
      <c r="G372" s="6">
        <v>0</v>
      </c>
      <c r="H372" s="6">
        <v>0</v>
      </c>
      <c r="I372" s="6">
        <v>0</v>
      </c>
      <c r="J372" s="6">
        <v>0</v>
      </c>
      <c r="K372" s="6">
        <v>0</v>
      </c>
      <c r="L372" s="6">
        <v>0</v>
      </c>
      <c r="M372" s="6">
        <v>0</v>
      </c>
      <c r="N372" s="6">
        <v>0</v>
      </c>
      <c r="O372" s="6">
        <v>0</v>
      </c>
      <c r="P372" s="6">
        <v>0</v>
      </c>
      <c r="Q372" s="6">
        <v>0</v>
      </c>
      <c r="R372" s="6">
        <v>0</v>
      </c>
      <c r="S372" s="6">
        <v>0</v>
      </c>
      <c r="T372" s="6">
        <v>0</v>
      </c>
      <c r="U372" s="6">
        <v>0</v>
      </c>
      <c r="V372" s="6">
        <v>990000</v>
      </c>
      <c r="W372" s="7">
        <v>0</v>
      </c>
      <c r="X372" s="6">
        <v>0</v>
      </c>
      <c r="Y372" s="7">
        <v>0</v>
      </c>
      <c r="Z372" s="6">
        <v>0</v>
      </c>
    </row>
    <row r="373" spans="1:26" ht="15.75" hidden="1" outlineLevel="2">
      <c r="A373" s="13" t="s">
        <v>13</v>
      </c>
      <c r="B373" s="5" t="s">
        <v>180</v>
      </c>
      <c r="C373" s="5" t="s">
        <v>14</v>
      </c>
      <c r="D373" s="24">
        <f>D374</f>
        <v>0</v>
      </c>
      <c r="E373" s="6">
        <v>0</v>
      </c>
      <c r="F373" s="6">
        <v>0</v>
      </c>
      <c r="G373" s="6">
        <v>0</v>
      </c>
      <c r="H373" s="6">
        <v>0</v>
      </c>
      <c r="I373" s="6">
        <v>0</v>
      </c>
      <c r="J373" s="6">
        <v>0</v>
      </c>
      <c r="K373" s="6">
        <v>0</v>
      </c>
      <c r="L373" s="6">
        <v>0</v>
      </c>
      <c r="M373" s="6">
        <v>0</v>
      </c>
      <c r="N373" s="6">
        <v>0</v>
      </c>
      <c r="O373" s="6">
        <v>0</v>
      </c>
      <c r="P373" s="6">
        <v>0</v>
      </c>
      <c r="Q373" s="6">
        <v>0</v>
      </c>
      <c r="R373" s="6">
        <v>0</v>
      </c>
      <c r="S373" s="6">
        <v>0</v>
      </c>
      <c r="T373" s="6">
        <v>0</v>
      </c>
      <c r="U373" s="6">
        <v>0</v>
      </c>
      <c r="V373" s="6">
        <v>10000</v>
      </c>
      <c r="W373" s="7">
        <v>0</v>
      </c>
      <c r="X373" s="6">
        <v>0</v>
      </c>
      <c r="Y373" s="7">
        <v>0</v>
      </c>
      <c r="Z373" s="6">
        <v>0</v>
      </c>
    </row>
    <row r="374" spans="1:26" ht="18.75" hidden="1" customHeight="1" outlineLevel="3">
      <c r="A374" s="13" t="s">
        <v>15</v>
      </c>
      <c r="B374" s="5" t="s">
        <v>180</v>
      </c>
      <c r="C374" s="5" t="s">
        <v>16</v>
      </c>
      <c r="D374" s="24"/>
      <c r="E374" s="6">
        <v>0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  <c r="V374" s="6">
        <v>10000</v>
      </c>
      <c r="W374" s="7">
        <v>0</v>
      </c>
      <c r="X374" s="6">
        <v>0</v>
      </c>
      <c r="Y374" s="7">
        <v>0</v>
      </c>
      <c r="Z374" s="6">
        <v>0</v>
      </c>
    </row>
    <row r="375" spans="1:26" ht="33.75" customHeight="1" outlineLevel="1" collapsed="1">
      <c r="A375" s="13" t="s">
        <v>181</v>
      </c>
      <c r="B375" s="5" t="s">
        <v>182</v>
      </c>
      <c r="C375" s="5"/>
      <c r="D375" s="24">
        <f>D376+D378+D380</f>
        <v>14243000</v>
      </c>
      <c r="E375" s="6">
        <v>0</v>
      </c>
      <c r="F375" s="6">
        <v>0</v>
      </c>
      <c r="G375" s="6">
        <v>0</v>
      </c>
      <c r="H375" s="6">
        <v>0</v>
      </c>
      <c r="I375" s="6">
        <v>0</v>
      </c>
      <c r="J375" s="6">
        <v>0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  <c r="T375" s="6">
        <v>0</v>
      </c>
      <c r="U375" s="6">
        <v>0</v>
      </c>
      <c r="V375" s="6">
        <v>13167000</v>
      </c>
      <c r="W375" s="7">
        <v>0</v>
      </c>
      <c r="X375" s="6">
        <v>0</v>
      </c>
      <c r="Y375" s="7">
        <v>0</v>
      </c>
      <c r="Z375" s="6">
        <v>0</v>
      </c>
    </row>
    <row r="376" spans="1:26" ht="65.25" customHeight="1" outlineLevel="2">
      <c r="A376" s="13" t="s">
        <v>5</v>
      </c>
      <c r="B376" s="5" t="s">
        <v>182</v>
      </c>
      <c r="C376" s="5" t="s">
        <v>6</v>
      </c>
      <c r="D376" s="24">
        <f>D377</f>
        <v>11545000</v>
      </c>
      <c r="E376" s="6">
        <v>0</v>
      </c>
      <c r="F376" s="6">
        <v>0</v>
      </c>
      <c r="G376" s="6">
        <v>0</v>
      </c>
      <c r="H376" s="6">
        <v>0</v>
      </c>
      <c r="I376" s="6">
        <v>0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  <c r="Q376" s="6">
        <v>0</v>
      </c>
      <c r="R376" s="6">
        <v>0</v>
      </c>
      <c r="S376" s="6">
        <v>0</v>
      </c>
      <c r="T376" s="6">
        <v>0</v>
      </c>
      <c r="U376" s="6">
        <v>0</v>
      </c>
      <c r="V376" s="6">
        <v>11128108.18</v>
      </c>
      <c r="W376" s="7">
        <v>0</v>
      </c>
      <c r="X376" s="6">
        <v>0</v>
      </c>
      <c r="Y376" s="7">
        <v>0</v>
      </c>
      <c r="Z376" s="6">
        <v>0</v>
      </c>
    </row>
    <row r="377" spans="1:26" ht="17.25" customHeight="1" outlineLevel="3">
      <c r="A377" s="13" t="s">
        <v>7</v>
      </c>
      <c r="B377" s="5" t="s">
        <v>182</v>
      </c>
      <c r="C377" s="5" t="s">
        <v>8</v>
      </c>
      <c r="D377" s="24">
        <v>11545000</v>
      </c>
      <c r="E377" s="6">
        <v>0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  <c r="V377" s="6">
        <v>11128108.18</v>
      </c>
      <c r="W377" s="7">
        <v>0</v>
      </c>
      <c r="X377" s="6">
        <v>0</v>
      </c>
      <c r="Y377" s="7">
        <v>0</v>
      </c>
      <c r="Z377" s="6">
        <v>0</v>
      </c>
    </row>
    <row r="378" spans="1:26" ht="32.25" customHeight="1" outlineLevel="2">
      <c r="A378" s="13" t="s">
        <v>9</v>
      </c>
      <c r="B378" s="5" t="s">
        <v>182</v>
      </c>
      <c r="C378" s="5" t="s">
        <v>10</v>
      </c>
      <c r="D378" s="24">
        <f>D379</f>
        <v>2698000</v>
      </c>
      <c r="E378" s="6">
        <v>0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  <c r="V378" s="6">
        <v>1826481.92</v>
      </c>
      <c r="W378" s="7">
        <v>0</v>
      </c>
      <c r="X378" s="6">
        <v>0</v>
      </c>
      <c r="Y378" s="7">
        <v>0</v>
      </c>
      <c r="Z378" s="6">
        <v>0</v>
      </c>
    </row>
    <row r="379" spans="1:26" ht="30" customHeight="1" outlineLevel="3">
      <c r="A379" s="13" t="s">
        <v>11</v>
      </c>
      <c r="B379" s="5" t="s">
        <v>182</v>
      </c>
      <c r="C379" s="5" t="s">
        <v>12</v>
      </c>
      <c r="D379" s="24">
        <v>2698000</v>
      </c>
      <c r="E379" s="6">
        <v>0</v>
      </c>
      <c r="F379" s="6">
        <v>0</v>
      </c>
      <c r="G379" s="6">
        <v>0</v>
      </c>
      <c r="H379" s="6">
        <v>0</v>
      </c>
      <c r="I379" s="6">
        <v>0</v>
      </c>
      <c r="J379" s="6">
        <v>0</v>
      </c>
      <c r="K379" s="6">
        <v>0</v>
      </c>
      <c r="L379" s="6">
        <v>0</v>
      </c>
      <c r="M379" s="6">
        <v>0</v>
      </c>
      <c r="N379" s="6">
        <v>0</v>
      </c>
      <c r="O379" s="6">
        <v>0</v>
      </c>
      <c r="P379" s="6">
        <v>0</v>
      </c>
      <c r="Q379" s="6">
        <v>0</v>
      </c>
      <c r="R379" s="6">
        <v>0</v>
      </c>
      <c r="S379" s="6">
        <v>0</v>
      </c>
      <c r="T379" s="6">
        <v>0</v>
      </c>
      <c r="U379" s="6">
        <v>0</v>
      </c>
      <c r="V379" s="6">
        <v>1826481.92</v>
      </c>
      <c r="W379" s="7">
        <v>0</v>
      </c>
      <c r="X379" s="6">
        <v>0</v>
      </c>
      <c r="Y379" s="7">
        <v>0</v>
      </c>
      <c r="Z379" s="6">
        <v>0</v>
      </c>
    </row>
    <row r="380" spans="1:26" ht="15.75" hidden="1" outlineLevel="2">
      <c r="A380" s="13" t="s">
        <v>13</v>
      </c>
      <c r="B380" s="5" t="s">
        <v>182</v>
      </c>
      <c r="C380" s="5" t="s">
        <v>14</v>
      </c>
      <c r="D380" s="24">
        <f>D381</f>
        <v>0</v>
      </c>
      <c r="E380" s="6">
        <v>0</v>
      </c>
      <c r="F380" s="6">
        <v>0</v>
      </c>
      <c r="G380" s="6">
        <v>0</v>
      </c>
      <c r="H380" s="6">
        <v>0</v>
      </c>
      <c r="I380" s="6">
        <v>0</v>
      </c>
      <c r="J380" s="6">
        <v>0</v>
      </c>
      <c r="K380" s="6">
        <v>0</v>
      </c>
      <c r="L380" s="6">
        <v>0</v>
      </c>
      <c r="M380" s="6">
        <v>0</v>
      </c>
      <c r="N380" s="6">
        <v>0</v>
      </c>
      <c r="O380" s="6">
        <v>0</v>
      </c>
      <c r="P380" s="6">
        <v>0</v>
      </c>
      <c r="Q380" s="6">
        <v>0</v>
      </c>
      <c r="R380" s="6">
        <v>0</v>
      </c>
      <c r="S380" s="6">
        <v>0</v>
      </c>
      <c r="T380" s="6">
        <v>0</v>
      </c>
      <c r="U380" s="6">
        <v>0</v>
      </c>
      <c r="V380" s="6">
        <v>212409.9</v>
      </c>
      <c r="W380" s="7">
        <v>0</v>
      </c>
      <c r="X380" s="6">
        <v>0</v>
      </c>
      <c r="Y380" s="7">
        <v>0</v>
      </c>
      <c r="Z380" s="6">
        <v>0</v>
      </c>
    </row>
    <row r="381" spans="1:26" ht="15.75" hidden="1" customHeight="1" outlineLevel="3">
      <c r="A381" s="13" t="s">
        <v>15</v>
      </c>
      <c r="B381" s="5" t="s">
        <v>182</v>
      </c>
      <c r="C381" s="5" t="s">
        <v>16</v>
      </c>
      <c r="D381" s="24"/>
      <c r="E381" s="6">
        <v>0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  <c r="V381" s="6">
        <v>212409.9</v>
      </c>
      <c r="W381" s="7">
        <v>0</v>
      </c>
      <c r="X381" s="6">
        <v>0</v>
      </c>
      <c r="Y381" s="7">
        <v>0</v>
      </c>
      <c r="Z381" s="6">
        <v>0</v>
      </c>
    </row>
    <row r="382" spans="1:26" ht="32.25" customHeight="1" outlineLevel="1" collapsed="1">
      <c r="A382" s="13" t="s">
        <v>183</v>
      </c>
      <c r="B382" s="5" t="s">
        <v>184</v>
      </c>
      <c r="C382" s="5"/>
      <c r="D382" s="24">
        <f>D383</f>
        <v>230000</v>
      </c>
      <c r="E382" s="6">
        <v>0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  <c r="V382" s="6">
        <v>273580</v>
      </c>
      <c r="W382" s="7">
        <v>0</v>
      </c>
      <c r="X382" s="6">
        <v>0</v>
      </c>
      <c r="Y382" s="7">
        <v>0</v>
      </c>
      <c r="Z382" s="6">
        <v>0</v>
      </c>
    </row>
    <row r="383" spans="1:26" ht="34.5" customHeight="1" outlineLevel="2">
      <c r="A383" s="13" t="s">
        <v>9</v>
      </c>
      <c r="B383" s="5" t="s">
        <v>184</v>
      </c>
      <c r="C383" s="5" t="s">
        <v>10</v>
      </c>
      <c r="D383" s="24">
        <f>D384</f>
        <v>230000</v>
      </c>
      <c r="E383" s="6">
        <v>0</v>
      </c>
      <c r="F383" s="6">
        <v>0</v>
      </c>
      <c r="G383" s="6">
        <v>0</v>
      </c>
      <c r="H383" s="6">
        <v>0</v>
      </c>
      <c r="I383" s="6">
        <v>0</v>
      </c>
      <c r="J383" s="6">
        <v>0</v>
      </c>
      <c r="K383" s="6">
        <v>0</v>
      </c>
      <c r="L383" s="6">
        <v>0</v>
      </c>
      <c r="M383" s="6">
        <v>0</v>
      </c>
      <c r="N383" s="6">
        <v>0</v>
      </c>
      <c r="O383" s="6">
        <v>0</v>
      </c>
      <c r="P383" s="6">
        <v>0</v>
      </c>
      <c r="Q383" s="6">
        <v>0</v>
      </c>
      <c r="R383" s="6">
        <v>0</v>
      </c>
      <c r="S383" s="6">
        <v>0</v>
      </c>
      <c r="T383" s="6">
        <v>0</v>
      </c>
      <c r="U383" s="6">
        <v>0</v>
      </c>
      <c r="V383" s="6">
        <v>273580</v>
      </c>
      <c r="W383" s="7">
        <v>0</v>
      </c>
      <c r="X383" s="6">
        <v>0</v>
      </c>
      <c r="Y383" s="7">
        <v>0</v>
      </c>
      <c r="Z383" s="6">
        <v>0</v>
      </c>
    </row>
    <row r="384" spans="1:26" ht="34.5" customHeight="1" outlineLevel="3">
      <c r="A384" s="13" t="s">
        <v>11</v>
      </c>
      <c r="B384" s="5" t="s">
        <v>184</v>
      </c>
      <c r="C384" s="5" t="s">
        <v>12</v>
      </c>
      <c r="D384" s="24">
        <v>230000</v>
      </c>
      <c r="E384" s="6">
        <v>0</v>
      </c>
      <c r="F384" s="6">
        <v>0</v>
      </c>
      <c r="G384" s="6">
        <v>0</v>
      </c>
      <c r="H384" s="6">
        <v>0</v>
      </c>
      <c r="I384" s="6">
        <v>0</v>
      </c>
      <c r="J384" s="6">
        <v>0</v>
      </c>
      <c r="K384" s="6">
        <v>0</v>
      </c>
      <c r="L384" s="6">
        <v>0</v>
      </c>
      <c r="M384" s="6">
        <v>0</v>
      </c>
      <c r="N384" s="6">
        <v>0</v>
      </c>
      <c r="O384" s="6">
        <v>0</v>
      </c>
      <c r="P384" s="6">
        <v>0</v>
      </c>
      <c r="Q384" s="6">
        <v>0</v>
      </c>
      <c r="R384" s="6">
        <v>0</v>
      </c>
      <c r="S384" s="6">
        <v>0</v>
      </c>
      <c r="T384" s="6">
        <v>0</v>
      </c>
      <c r="U384" s="6">
        <v>0</v>
      </c>
      <c r="V384" s="6">
        <v>273580</v>
      </c>
      <c r="W384" s="7">
        <v>0</v>
      </c>
      <c r="X384" s="6">
        <v>0</v>
      </c>
      <c r="Y384" s="7">
        <v>0</v>
      </c>
      <c r="Z384" s="6">
        <v>0</v>
      </c>
    </row>
    <row r="385" spans="1:26" ht="32.25" customHeight="1">
      <c r="A385" s="14" t="s">
        <v>185</v>
      </c>
      <c r="B385" s="15" t="s">
        <v>186</v>
      </c>
      <c r="C385" s="5"/>
      <c r="D385" s="24">
        <f>D386</f>
        <v>3678000</v>
      </c>
      <c r="E385" s="6">
        <v>0</v>
      </c>
      <c r="F385" s="6">
        <v>0</v>
      </c>
      <c r="G385" s="6">
        <v>0</v>
      </c>
      <c r="H385" s="6">
        <v>0</v>
      </c>
      <c r="I385" s="6">
        <v>0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  <c r="V385" s="6">
        <v>2600000</v>
      </c>
      <c r="W385" s="7">
        <v>0</v>
      </c>
      <c r="X385" s="6">
        <v>0</v>
      </c>
      <c r="Y385" s="7">
        <v>0</v>
      </c>
      <c r="Z385" s="6">
        <v>0</v>
      </c>
    </row>
    <row r="386" spans="1:26" ht="49.5" customHeight="1" outlineLevel="1">
      <c r="A386" s="13" t="s">
        <v>187</v>
      </c>
      <c r="B386" s="5" t="s">
        <v>188</v>
      </c>
      <c r="C386" s="5"/>
      <c r="D386" s="24">
        <f>D387</f>
        <v>3678000</v>
      </c>
      <c r="E386" s="6">
        <v>0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  <c r="V386" s="6">
        <v>2600000</v>
      </c>
      <c r="W386" s="7">
        <v>0</v>
      </c>
      <c r="X386" s="6">
        <v>0</v>
      </c>
      <c r="Y386" s="7">
        <v>0</v>
      </c>
      <c r="Z386" s="6">
        <v>0</v>
      </c>
    </row>
    <row r="387" spans="1:26" ht="15.75" outlineLevel="2">
      <c r="A387" s="13" t="s">
        <v>13</v>
      </c>
      <c r="B387" s="5" t="s">
        <v>188</v>
      </c>
      <c r="C387" s="5" t="s">
        <v>14</v>
      </c>
      <c r="D387" s="24">
        <f>D388</f>
        <v>3678000</v>
      </c>
      <c r="E387" s="6">
        <v>0</v>
      </c>
      <c r="F387" s="6">
        <v>0</v>
      </c>
      <c r="G387" s="6">
        <v>0</v>
      </c>
      <c r="H387" s="6">
        <v>0</v>
      </c>
      <c r="I387" s="6">
        <v>0</v>
      </c>
      <c r="J387" s="6">
        <v>0</v>
      </c>
      <c r="K387" s="6">
        <v>0</v>
      </c>
      <c r="L387" s="6">
        <v>0</v>
      </c>
      <c r="M387" s="6">
        <v>0</v>
      </c>
      <c r="N387" s="6">
        <v>0</v>
      </c>
      <c r="O387" s="6">
        <v>0</v>
      </c>
      <c r="P387" s="6">
        <v>0</v>
      </c>
      <c r="Q387" s="6">
        <v>0</v>
      </c>
      <c r="R387" s="6">
        <v>0</v>
      </c>
      <c r="S387" s="6">
        <v>0</v>
      </c>
      <c r="T387" s="6">
        <v>0</v>
      </c>
      <c r="U387" s="6">
        <v>0</v>
      </c>
      <c r="V387" s="6">
        <v>2600000</v>
      </c>
      <c r="W387" s="7">
        <v>0</v>
      </c>
      <c r="X387" s="6">
        <v>0</v>
      </c>
      <c r="Y387" s="7">
        <v>0</v>
      </c>
      <c r="Z387" s="6">
        <v>0</v>
      </c>
    </row>
    <row r="388" spans="1:26" ht="48" customHeight="1" outlineLevel="3">
      <c r="A388" s="13" t="s">
        <v>189</v>
      </c>
      <c r="B388" s="5" t="s">
        <v>188</v>
      </c>
      <c r="C388" s="5" t="s">
        <v>190</v>
      </c>
      <c r="D388" s="24">
        <v>3678000</v>
      </c>
      <c r="E388" s="6">
        <v>0</v>
      </c>
      <c r="F388" s="6">
        <v>0</v>
      </c>
      <c r="G388" s="6">
        <v>0</v>
      </c>
      <c r="H388" s="6">
        <v>0</v>
      </c>
      <c r="I388" s="6">
        <v>0</v>
      </c>
      <c r="J388" s="6">
        <v>0</v>
      </c>
      <c r="K388" s="6">
        <v>0</v>
      </c>
      <c r="L388" s="6">
        <v>0</v>
      </c>
      <c r="M388" s="6">
        <v>0</v>
      </c>
      <c r="N388" s="6">
        <v>0</v>
      </c>
      <c r="O388" s="6">
        <v>0</v>
      </c>
      <c r="P388" s="6">
        <v>0</v>
      </c>
      <c r="Q388" s="6">
        <v>0</v>
      </c>
      <c r="R388" s="6">
        <v>0</v>
      </c>
      <c r="S388" s="6">
        <v>0</v>
      </c>
      <c r="T388" s="6">
        <v>0</v>
      </c>
      <c r="U388" s="6">
        <v>0</v>
      </c>
      <c r="V388" s="6">
        <v>2600000</v>
      </c>
      <c r="W388" s="7">
        <v>0</v>
      </c>
      <c r="X388" s="6">
        <v>0</v>
      </c>
      <c r="Y388" s="7">
        <v>0</v>
      </c>
      <c r="Z388" s="6">
        <v>0</v>
      </c>
    </row>
    <row r="389" spans="1:26" ht="47.25" customHeight="1" outlineLevel="1">
      <c r="A389" s="14" t="s">
        <v>192</v>
      </c>
      <c r="B389" s="15" t="s">
        <v>191</v>
      </c>
      <c r="C389" s="5"/>
      <c r="D389" s="24">
        <f>D390</f>
        <v>2300000</v>
      </c>
      <c r="E389" s="6">
        <v>0</v>
      </c>
      <c r="F389" s="6">
        <v>0</v>
      </c>
      <c r="G389" s="6">
        <v>0</v>
      </c>
      <c r="H389" s="6">
        <v>0</v>
      </c>
      <c r="I389" s="6">
        <v>0</v>
      </c>
      <c r="J389" s="6">
        <v>0</v>
      </c>
      <c r="K389" s="6">
        <v>0</v>
      </c>
      <c r="L389" s="6">
        <v>0</v>
      </c>
      <c r="M389" s="6">
        <v>0</v>
      </c>
      <c r="N389" s="6">
        <v>0</v>
      </c>
      <c r="O389" s="6">
        <v>0</v>
      </c>
      <c r="P389" s="6">
        <v>0</v>
      </c>
      <c r="Q389" s="6">
        <v>0</v>
      </c>
      <c r="R389" s="6">
        <v>0</v>
      </c>
      <c r="S389" s="6">
        <v>0</v>
      </c>
      <c r="T389" s="6">
        <v>0</v>
      </c>
      <c r="U389" s="6">
        <v>0</v>
      </c>
      <c r="V389" s="6">
        <v>2000000</v>
      </c>
      <c r="W389" s="7">
        <v>0</v>
      </c>
      <c r="X389" s="6">
        <v>0</v>
      </c>
      <c r="Y389" s="7">
        <v>0</v>
      </c>
      <c r="Z389" s="6">
        <v>0</v>
      </c>
    </row>
    <row r="390" spans="1:26" ht="31.5" customHeight="1" outlineLevel="2">
      <c r="A390" s="13" t="s">
        <v>29</v>
      </c>
      <c r="B390" s="5" t="s">
        <v>191</v>
      </c>
      <c r="C390" s="5" t="s">
        <v>30</v>
      </c>
      <c r="D390" s="24">
        <f>D391</f>
        <v>2300000</v>
      </c>
      <c r="E390" s="6">
        <v>0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  <c r="V390" s="6">
        <v>2000000</v>
      </c>
      <c r="W390" s="7">
        <v>0</v>
      </c>
      <c r="X390" s="6">
        <v>0</v>
      </c>
      <c r="Y390" s="7">
        <v>0</v>
      </c>
      <c r="Z390" s="6">
        <v>0</v>
      </c>
    </row>
    <row r="391" spans="1:26" ht="16.5" customHeight="1" outlineLevel="3">
      <c r="A391" s="13" t="s">
        <v>193</v>
      </c>
      <c r="B391" s="5" t="s">
        <v>191</v>
      </c>
      <c r="C391" s="5" t="s">
        <v>194</v>
      </c>
      <c r="D391" s="24">
        <v>2300000</v>
      </c>
      <c r="E391" s="6">
        <v>0</v>
      </c>
      <c r="F391" s="6">
        <v>0</v>
      </c>
      <c r="G391" s="6">
        <v>0</v>
      </c>
      <c r="H391" s="6">
        <v>0</v>
      </c>
      <c r="I391" s="6">
        <v>0</v>
      </c>
      <c r="J391" s="6">
        <v>0</v>
      </c>
      <c r="K391" s="6">
        <v>0</v>
      </c>
      <c r="L391" s="6">
        <v>0</v>
      </c>
      <c r="M391" s="6">
        <v>0</v>
      </c>
      <c r="N391" s="6">
        <v>0</v>
      </c>
      <c r="O391" s="6">
        <v>0</v>
      </c>
      <c r="P391" s="6">
        <v>0</v>
      </c>
      <c r="Q391" s="6">
        <v>0</v>
      </c>
      <c r="R391" s="6">
        <v>0</v>
      </c>
      <c r="S391" s="6">
        <v>0</v>
      </c>
      <c r="T391" s="6">
        <v>0</v>
      </c>
      <c r="U391" s="6">
        <v>0</v>
      </c>
      <c r="V391" s="6">
        <v>2000000</v>
      </c>
      <c r="W391" s="7">
        <v>0</v>
      </c>
      <c r="X391" s="6">
        <v>0</v>
      </c>
      <c r="Y391" s="7">
        <v>0</v>
      </c>
      <c r="Z391" s="6">
        <v>0</v>
      </c>
    </row>
    <row r="392" spans="1:26" ht="30.75" customHeight="1">
      <c r="A392" s="14" t="s">
        <v>195</v>
      </c>
      <c r="B392" s="15" t="s">
        <v>196</v>
      </c>
      <c r="C392" s="5"/>
      <c r="D392" s="24">
        <f>D393</f>
        <v>5900000</v>
      </c>
      <c r="E392" s="6">
        <v>0</v>
      </c>
      <c r="F392" s="6">
        <v>0</v>
      </c>
      <c r="G392" s="6">
        <v>0</v>
      </c>
      <c r="H392" s="6">
        <v>0</v>
      </c>
      <c r="I392" s="6">
        <v>0</v>
      </c>
      <c r="J392" s="6">
        <v>0</v>
      </c>
      <c r="K392" s="6">
        <v>0</v>
      </c>
      <c r="L392" s="6">
        <v>0</v>
      </c>
      <c r="M392" s="6">
        <v>0</v>
      </c>
      <c r="N392" s="6">
        <v>0</v>
      </c>
      <c r="O392" s="6">
        <v>0</v>
      </c>
      <c r="P392" s="6">
        <v>0</v>
      </c>
      <c r="Q392" s="6">
        <v>0</v>
      </c>
      <c r="R392" s="6">
        <v>0</v>
      </c>
      <c r="S392" s="6">
        <v>0</v>
      </c>
      <c r="T392" s="6">
        <v>0</v>
      </c>
      <c r="U392" s="6">
        <v>0</v>
      </c>
      <c r="V392" s="6">
        <v>6470000</v>
      </c>
      <c r="W392" s="7">
        <v>0</v>
      </c>
      <c r="X392" s="6">
        <v>0</v>
      </c>
      <c r="Y392" s="7">
        <v>0</v>
      </c>
      <c r="Z392" s="6">
        <v>0</v>
      </c>
    </row>
    <row r="393" spans="1:26" ht="45.75" customHeight="1" outlineLevel="1">
      <c r="A393" s="13" t="s">
        <v>197</v>
      </c>
      <c r="B393" s="5" t="s">
        <v>198</v>
      </c>
      <c r="C393" s="5"/>
      <c r="D393" s="24">
        <f>D394</f>
        <v>5900000</v>
      </c>
      <c r="E393" s="6">
        <v>0</v>
      </c>
      <c r="F393" s="6">
        <v>0</v>
      </c>
      <c r="G393" s="6">
        <v>0</v>
      </c>
      <c r="H393" s="6">
        <v>0</v>
      </c>
      <c r="I393" s="6">
        <v>0</v>
      </c>
      <c r="J393" s="6">
        <v>0</v>
      </c>
      <c r="K393" s="6">
        <v>0</v>
      </c>
      <c r="L393" s="6">
        <v>0</v>
      </c>
      <c r="M393" s="6">
        <v>0</v>
      </c>
      <c r="N393" s="6">
        <v>0</v>
      </c>
      <c r="O393" s="6">
        <v>0</v>
      </c>
      <c r="P393" s="6">
        <v>0</v>
      </c>
      <c r="Q393" s="6">
        <v>0</v>
      </c>
      <c r="R393" s="6">
        <v>0</v>
      </c>
      <c r="S393" s="6">
        <v>0</v>
      </c>
      <c r="T393" s="6">
        <v>0</v>
      </c>
      <c r="U393" s="6">
        <v>0</v>
      </c>
      <c r="V393" s="6">
        <v>6470000</v>
      </c>
      <c r="W393" s="7">
        <v>0</v>
      </c>
      <c r="X393" s="6">
        <v>0</v>
      </c>
      <c r="Y393" s="7">
        <v>0</v>
      </c>
      <c r="Z393" s="6">
        <v>0</v>
      </c>
    </row>
    <row r="394" spans="1:26" ht="33.75" customHeight="1" outlineLevel="2">
      <c r="A394" s="13" t="s">
        <v>9</v>
      </c>
      <c r="B394" s="5" t="s">
        <v>198</v>
      </c>
      <c r="C394" s="5" t="s">
        <v>10</v>
      </c>
      <c r="D394" s="24">
        <f>D395</f>
        <v>5900000</v>
      </c>
      <c r="E394" s="6">
        <v>0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  <c r="V394" s="6">
        <v>6470000</v>
      </c>
      <c r="W394" s="7">
        <v>0</v>
      </c>
      <c r="X394" s="6">
        <v>0</v>
      </c>
      <c r="Y394" s="7">
        <v>0</v>
      </c>
      <c r="Z394" s="6">
        <v>0</v>
      </c>
    </row>
    <row r="395" spans="1:26" ht="31.5" customHeight="1" outlineLevel="3">
      <c r="A395" s="13" t="s">
        <v>11</v>
      </c>
      <c r="B395" s="5" t="s">
        <v>198</v>
      </c>
      <c r="C395" s="5" t="s">
        <v>12</v>
      </c>
      <c r="D395" s="24">
        <v>5900000</v>
      </c>
      <c r="E395" s="6">
        <v>0</v>
      </c>
      <c r="F395" s="6">
        <v>0</v>
      </c>
      <c r="G395" s="6">
        <v>0</v>
      </c>
      <c r="H395" s="6">
        <v>0</v>
      </c>
      <c r="I395" s="6">
        <v>0</v>
      </c>
      <c r="J395" s="6">
        <v>0</v>
      </c>
      <c r="K395" s="6">
        <v>0</v>
      </c>
      <c r="L395" s="6">
        <v>0</v>
      </c>
      <c r="M395" s="6">
        <v>0</v>
      </c>
      <c r="N395" s="6">
        <v>0</v>
      </c>
      <c r="O395" s="6">
        <v>0</v>
      </c>
      <c r="P395" s="6">
        <v>0</v>
      </c>
      <c r="Q395" s="6">
        <v>0</v>
      </c>
      <c r="R395" s="6">
        <v>0</v>
      </c>
      <c r="S395" s="6">
        <v>0</v>
      </c>
      <c r="T395" s="6">
        <v>0</v>
      </c>
      <c r="U395" s="6">
        <v>0</v>
      </c>
      <c r="V395" s="6">
        <v>6470000</v>
      </c>
      <c r="W395" s="7">
        <v>0</v>
      </c>
      <c r="X395" s="6">
        <v>0</v>
      </c>
      <c r="Y395" s="7">
        <v>0</v>
      </c>
      <c r="Z395" s="6">
        <v>0</v>
      </c>
    </row>
    <row r="396" spans="1:26" ht="48" customHeight="1">
      <c r="A396" s="14" t="s">
        <v>199</v>
      </c>
      <c r="B396" s="15" t="s">
        <v>200</v>
      </c>
      <c r="C396" s="5"/>
      <c r="D396" s="24">
        <f>D397+D400+D403</f>
        <v>1550000</v>
      </c>
      <c r="E396" s="6">
        <v>0</v>
      </c>
      <c r="F396" s="6">
        <v>0</v>
      </c>
      <c r="G396" s="6">
        <v>0</v>
      </c>
      <c r="H396" s="6">
        <v>0</v>
      </c>
      <c r="I396" s="6">
        <v>0</v>
      </c>
      <c r="J396" s="6">
        <v>0</v>
      </c>
      <c r="K396" s="6">
        <v>0</v>
      </c>
      <c r="L396" s="6">
        <v>0</v>
      </c>
      <c r="M396" s="6">
        <v>0</v>
      </c>
      <c r="N396" s="6">
        <v>0</v>
      </c>
      <c r="O396" s="6">
        <v>0</v>
      </c>
      <c r="P396" s="6">
        <v>0</v>
      </c>
      <c r="Q396" s="6">
        <v>0</v>
      </c>
      <c r="R396" s="6">
        <v>0</v>
      </c>
      <c r="S396" s="6">
        <v>0</v>
      </c>
      <c r="T396" s="6">
        <v>0</v>
      </c>
      <c r="U396" s="6">
        <v>0</v>
      </c>
      <c r="V396" s="6">
        <v>1350000</v>
      </c>
      <c r="W396" s="7">
        <v>0</v>
      </c>
      <c r="X396" s="6">
        <v>0</v>
      </c>
      <c r="Y396" s="7">
        <v>0</v>
      </c>
      <c r="Z396" s="6">
        <v>0</v>
      </c>
    </row>
    <row r="397" spans="1:26" ht="31.5" customHeight="1" outlineLevel="1">
      <c r="A397" s="13" t="s">
        <v>201</v>
      </c>
      <c r="B397" s="5" t="s">
        <v>202</v>
      </c>
      <c r="C397" s="5"/>
      <c r="D397" s="24">
        <f>D398</f>
        <v>700000</v>
      </c>
      <c r="E397" s="6">
        <v>0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  <c r="V397" s="6">
        <v>700000</v>
      </c>
      <c r="W397" s="7">
        <v>0</v>
      </c>
      <c r="X397" s="6">
        <v>0</v>
      </c>
      <c r="Y397" s="7">
        <v>0</v>
      </c>
      <c r="Z397" s="6">
        <v>0</v>
      </c>
    </row>
    <row r="398" spans="1:26" ht="15.75" outlineLevel="2">
      <c r="A398" s="13" t="s">
        <v>13</v>
      </c>
      <c r="B398" s="5" t="s">
        <v>202</v>
      </c>
      <c r="C398" s="5" t="s">
        <v>14</v>
      </c>
      <c r="D398" s="24">
        <f>D399</f>
        <v>700000</v>
      </c>
      <c r="E398" s="6">
        <v>0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  <c r="V398" s="6">
        <v>700000</v>
      </c>
      <c r="W398" s="7">
        <v>0</v>
      </c>
      <c r="X398" s="6">
        <v>0</v>
      </c>
      <c r="Y398" s="7">
        <v>0</v>
      </c>
      <c r="Z398" s="6">
        <v>0</v>
      </c>
    </row>
    <row r="399" spans="1:26" ht="48.75" customHeight="1" outlineLevel="3">
      <c r="A399" s="13" t="s">
        <v>189</v>
      </c>
      <c r="B399" s="5" t="s">
        <v>202</v>
      </c>
      <c r="C399" s="5" t="s">
        <v>190</v>
      </c>
      <c r="D399" s="24">
        <v>700000</v>
      </c>
      <c r="E399" s="6">
        <v>0</v>
      </c>
      <c r="F399" s="6">
        <v>0</v>
      </c>
      <c r="G399" s="6">
        <v>0</v>
      </c>
      <c r="H399" s="6">
        <v>0</v>
      </c>
      <c r="I399" s="6">
        <v>0</v>
      </c>
      <c r="J399" s="6">
        <v>0</v>
      </c>
      <c r="K399" s="6">
        <v>0</v>
      </c>
      <c r="L399" s="6">
        <v>0</v>
      </c>
      <c r="M399" s="6">
        <v>0</v>
      </c>
      <c r="N399" s="6">
        <v>0</v>
      </c>
      <c r="O399" s="6">
        <v>0</v>
      </c>
      <c r="P399" s="6">
        <v>0</v>
      </c>
      <c r="Q399" s="6">
        <v>0</v>
      </c>
      <c r="R399" s="6">
        <v>0</v>
      </c>
      <c r="S399" s="6">
        <v>0</v>
      </c>
      <c r="T399" s="6">
        <v>0</v>
      </c>
      <c r="U399" s="6">
        <v>0</v>
      </c>
      <c r="V399" s="6">
        <v>700000</v>
      </c>
      <c r="W399" s="7">
        <v>0</v>
      </c>
      <c r="X399" s="6">
        <v>0</v>
      </c>
      <c r="Y399" s="7">
        <v>0</v>
      </c>
      <c r="Z399" s="6">
        <v>0</v>
      </c>
    </row>
    <row r="400" spans="1:26" ht="31.5" customHeight="1" outlineLevel="1">
      <c r="A400" s="13" t="s">
        <v>203</v>
      </c>
      <c r="B400" s="5" t="s">
        <v>204</v>
      </c>
      <c r="C400" s="5"/>
      <c r="D400" s="24">
        <f>D401</f>
        <v>450000</v>
      </c>
      <c r="E400" s="6">
        <v>0</v>
      </c>
      <c r="F400" s="6">
        <v>0</v>
      </c>
      <c r="G400" s="6">
        <v>0</v>
      </c>
      <c r="H400" s="6">
        <v>0</v>
      </c>
      <c r="I400" s="6">
        <v>0</v>
      </c>
      <c r="J400" s="6">
        <v>0</v>
      </c>
      <c r="K400" s="6">
        <v>0</v>
      </c>
      <c r="L400" s="6">
        <v>0</v>
      </c>
      <c r="M400" s="6">
        <v>0</v>
      </c>
      <c r="N400" s="6">
        <v>0</v>
      </c>
      <c r="O400" s="6">
        <v>0</v>
      </c>
      <c r="P400" s="6">
        <v>0</v>
      </c>
      <c r="Q400" s="6">
        <v>0</v>
      </c>
      <c r="R400" s="6">
        <v>0</v>
      </c>
      <c r="S400" s="6">
        <v>0</v>
      </c>
      <c r="T400" s="6">
        <v>0</v>
      </c>
      <c r="U400" s="6">
        <v>0</v>
      </c>
      <c r="V400" s="6">
        <v>350000</v>
      </c>
      <c r="W400" s="7">
        <v>0</v>
      </c>
      <c r="X400" s="6">
        <v>0</v>
      </c>
      <c r="Y400" s="7">
        <v>0</v>
      </c>
      <c r="Z400" s="6">
        <v>0</v>
      </c>
    </row>
    <row r="401" spans="1:26" ht="16.5" customHeight="1" outlineLevel="2">
      <c r="A401" s="13" t="s">
        <v>55</v>
      </c>
      <c r="B401" s="5" t="s">
        <v>204</v>
      </c>
      <c r="C401" s="5" t="s">
        <v>56</v>
      </c>
      <c r="D401" s="24">
        <f>D402</f>
        <v>450000</v>
      </c>
      <c r="E401" s="6">
        <v>0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  <c r="V401" s="6">
        <v>350000</v>
      </c>
      <c r="W401" s="7">
        <v>0</v>
      </c>
      <c r="X401" s="6">
        <v>0</v>
      </c>
      <c r="Y401" s="7">
        <v>0</v>
      </c>
      <c r="Z401" s="6">
        <v>0</v>
      </c>
    </row>
    <row r="402" spans="1:26" ht="32.25" customHeight="1" outlineLevel="3">
      <c r="A402" s="13" t="s">
        <v>57</v>
      </c>
      <c r="B402" s="5" t="s">
        <v>204</v>
      </c>
      <c r="C402" s="5" t="s">
        <v>58</v>
      </c>
      <c r="D402" s="24">
        <v>450000</v>
      </c>
      <c r="E402" s="6">
        <v>0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  <c r="V402" s="6">
        <v>350000</v>
      </c>
      <c r="W402" s="7">
        <v>0</v>
      </c>
      <c r="X402" s="6">
        <v>0</v>
      </c>
      <c r="Y402" s="7">
        <v>0</v>
      </c>
      <c r="Z402" s="6">
        <v>0</v>
      </c>
    </row>
    <row r="403" spans="1:26" ht="33.75" customHeight="1" outlineLevel="1">
      <c r="A403" s="13" t="s">
        <v>205</v>
      </c>
      <c r="B403" s="5" t="s">
        <v>206</v>
      </c>
      <c r="C403" s="5"/>
      <c r="D403" s="24">
        <f>D404</f>
        <v>400000</v>
      </c>
      <c r="E403" s="6">
        <v>0</v>
      </c>
      <c r="F403" s="6">
        <v>0</v>
      </c>
      <c r="G403" s="6">
        <v>0</v>
      </c>
      <c r="H403" s="6">
        <v>0</v>
      </c>
      <c r="I403" s="6">
        <v>0</v>
      </c>
      <c r="J403" s="6">
        <v>0</v>
      </c>
      <c r="K403" s="6">
        <v>0</v>
      </c>
      <c r="L403" s="6">
        <v>0</v>
      </c>
      <c r="M403" s="6">
        <v>0</v>
      </c>
      <c r="N403" s="6">
        <v>0</v>
      </c>
      <c r="O403" s="6">
        <v>0</v>
      </c>
      <c r="P403" s="6">
        <v>0</v>
      </c>
      <c r="Q403" s="6">
        <v>0</v>
      </c>
      <c r="R403" s="6">
        <v>0</v>
      </c>
      <c r="S403" s="6">
        <v>0</v>
      </c>
      <c r="T403" s="6">
        <v>0</v>
      </c>
      <c r="U403" s="6">
        <v>0</v>
      </c>
      <c r="V403" s="6">
        <v>300000</v>
      </c>
      <c r="W403" s="7">
        <v>0</v>
      </c>
      <c r="X403" s="6">
        <v>0</v>
      </c>
      <c r="Y403" s="7">
        <v>0</v>
      </c>
      <c r="Z403" s="6">
        <v>0</v>
      </c>
    </row>
    <row r="404" spans="1:26" ht="15.75" outlineLevel="2">
      <c r="A404" s="13" t="s">
        <v>13</v>
      </c>
      <c r="B404" s="5" t="s">
        <v>206</v>
      </c>
      <c r="C404" s="5" t="s">
        <v>14</v>
      </c>
      <c r="D404" s="24">
        <f>D405</f>
        <v>400000</v>
      </c>
      <c r="E404" s="6">
        <v>0</v>
      </c>
      <c r="F404" s="6">
        <v>0</v>
      </c>
      <c r="G404" s="6">
        <v>0</v>
      </c>
      <c r="H404" s="6">
        <v>0</v>
      </c>
      <c r="I404" s="6">
        <v>0</v>
      </c>
      <c r="J404" s="6">
        <v>0</v>
      </c>
      <c r="K404" s="6">
        <v>0</v>
      </c>
      <c r="L404" s="6">
        <v>0</v>
      </c>
      <c r="M404" s="6">
        <v>0</v>
      </c>
      <c r="N404" s="6">
        <v>0</v>
      </c>
      <c r="O404" s="6">
        <v>0</v>
      </c>
      <c r="P404" s="6">
        <v>0</v>
      </c>
      <c r="Q404" s="6">
        <v>0</v>
      </c>
      <c r="R404" s="6">
        <v>0</v>
      </c>
      <c r="S404" s="6">
        <v>0</v>
      </c>
      <c r="T404" s="6">
        <v>0</v>
      </c>
      <c r="U404" s="6">
        <v>0</v>
      </c>
      <c r="V404" s="6">
        <v>300000</v>
      </c>
      <c r="W404" s="7">
        <v>0</v>
      </c>
      <c r="X404" s="6">
        <v>0</v>
      </c>
      <c r="Y404" s="7">
        <v>0</v>
      </c>
      <c r="Z404" s="6">
        <v>0</v>
      </c>
    </row>
    <row r="405" spans="1:26" ht="46.5" customHeight="1" outlineLevel="3">
      <c r="A405" s="13" t="s">
        <v>189</v>
      </c>
      <c r="B405" s="5" t="s">
        <v>206</v>
      </c>
      <c r="C405" s="5" t="s">
        <v>190</v>
      </c>
      <c r="D405" s="24">
        <v>400000</v>
      </c>
      <c r="E405" s="6">
        <v>0</v>
      </c>
      <c r="F405" s="6">
        <v>0</v>
      </c>
      <c r="G405" s="6">
        <v>0</v>
      </c>
      <c r="H405" s="6">
        <v>0</v>
      </c>
      <c r="I405" s="6">
        <v>0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  <c r="V405" s="6">
        <v>300000</v>
      </c>
      <c r="W405" s="7">
        <v>0</v>
      </c>
      <c r="X405" s="6">
        <v>0</v>
      </c>
      <c r="Y405" s="7">
        <v>0</v>
      </c>
      <c r="Z405" s="6">
        <v>0</v>
      </c>
    </row>
    <row r="406" spans="1:26" ht="47.25" customHeight="1">
      <c r="A406" s="14" t="s">
        <v>207</v>
      </c>
      <c r="B406" s="15" t="s">
        <v>208</v>
      </c>
      <c r="C406" s="5"/>
      <c r="D406" s="24">
        <f>D407</f>
        <v>5189000</v>
      </c>
      <c r="E406" s="6">
        <v>0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  <c r="V406" s="6">
        <v>3800000</v>
      </c>
      <c r="W406" s="7">
        <v>0</v>
      </c>
      <c r="X406" s="6">
        <v>0</v>
      </c>
      <c r="Y406" s="7">
        <v>0</v>
      </c>
      <c r="Z406" s="6">
        <v>0</v>
      </c>
    </row>
    <row r="407" spans="1:26" ht="48" customHeight="1" outlineLevel="1">
      <c r="A407" s="13" t="s">
        <v>209</v>
      </c>
      <c r="B407" s="5" t="s">
        <v>208</v>
      </c>
      <c r="C407" s="5"/>
      <c r="D407" s="24">
        <f>D408+D410</f>
        <v>5189000</v>
      </c>
      <c r="E407" s="6">
        <v>0</v>
      </c>
      <c r="F407" s="6">
        <v>0</v>
      </c>
      <c r="G407" s="6">
        <v>0</v>
      </c>
      <c r="H407" s="6">
        <v>0</v>
      </c>
      <c r="I407" s="6">
        <v>0</v>
      </c>
      <c r="J407" s="6">
        <v>0</v>
      </c>
      <c r="K407" s="6">
        <v>0</v>
      </c>
      <c r="L407" s="6">
        <v>0</v>
      </c>
      <c r="M407" s="6">
        <v>0</v>
      </c>
      <c r="N407" s="6">
        <v>0</v>
      </c>
      <c r="O407" s="6">
        <v>0</v>
      </c>
      <c r="P407" s="6">
        <v>0</v>
      </c>
      <c r="Q407" s="6">
        <v>0</v>
      </c>
      <c r="R407" s="6">
        <v>0</v>
      </c>
      <c r="S407" s="6">
        <v>0</v>
      </c>
      <c r="T407" s="6">
        <v>0</v>
      </c>
      <c r="U407" s="6">
        <v>0</v>
      </c>
      <c r="V407" s="6">
        <v>3800000</v>
      </c>
      <c r="W407" s="7">
        <v>0</v>
      </c>
      <c r="X407" s="6">
        <v>0</v>
      </c>
      <c r="Y407" s="7">
        <v>0</v>
      </c>
      <c r="Z407" s="6">
        <v>0</v>
      </c>
    </row>
    <row r="408" spans="1:26" ht="31.5" customHeight="1" outlineLevel="2">
      <c r="A408" s="13" t="s">
        <v>9</v>
      </c>
      <c r="B408" s="5" t="s">
        <v>208</v>
      </c>
      <c r="C408" s="5" t="s">
        <v>10</v>
      </c>
      <c r="D408" s="24">
        <f>D409</f>
        <v>3289000</v>
      </c>
      <c r="E408" s="6">
        <v>0</v>
      </c>
      <c r="F408" s="6">
        <v>0</v>
      </c>
      <c r="G408" s="6">
        <v>0</v>
      </c>
      <c r="H408" s="6">
        <v>0</v>
      </c>
      <c r="I408" s="6">
        <v>0</v>
      </c>
      <c r="J408" s="6">
        <v>0</v>
      </c>
      <c r="K408" s="6">
        <v>0</v>
      </c>
      <c r="L408" s="6">
        <v>0</v>
      </c>
      <c r="M408" s="6">
        <v>0</v>
      </c>
      <c r="N408" s="6">
        <v>0</v>
      </c>
      <c r="O408" s="6">
        <v>0</v>
      </c>
      <c r="P408" s="6">
        <v>0</v>
      </c>
      <c r="Q408" s="6">
        <v>0</v>
      </c>
      <c r="R408" s="6">
        <v>0</v>
      </c>
      <c r="S408" s="6">
        <v>0</v>
      </c>
      <c r="T408" s="6">
        <v>0</v>
      </c>
      <c r="U408" s="6">
        <v>0</v>
      </c>
      <c r="V408" s="6">
        <v>1900000</v>
      </c>
      <c r="W408" s="7">
        <v>0</v>
      </c>
      <c r="X408" s="6">
        <v>0</v>
      </c>
      <c r="Y408" s="7">
        <v>0</v>
      </c>
      <c r="Z408" s="6">
        <v>0</v>
      </c>
    </row>
    <row r="409" spans="1:26" ht="32.25" customHeight="1" outlineLevel="3">
      <c r="A409" s="13" t="s">
        <v>11</v>
      </c>
      <c r="B409" s="5" t="s">
        <v>208</v>
      </c>
      <c r="C409" s="5" t="s">
        <v>12</v>
      </c>
      <c r="D409" s="24">
        <v>3289000</v>
      </c>
      <c r="E409" s="6">
        <v>0</v>
      </c>
      <c r="F409" s="6">
        <v>0</v>
      </c>
      <c r="G409" s="6">
        <v>0</v>
      </c>
      <c r="H409" s="6">
        <v>0</v>
      </c>
      <c r="I409" s="6">
        <v>0</v>
      </c>
      <c r="J409" s="6">
        <v>0</v>
      </c>
      <c r="K409" s="6">
        <v>0</v>
      </c>
      <c r="L409" s="6">
        <v>0</v>
      </c>
      <c r="M409" s="6">
        <v>0</v>
      </c>
      <c r="N409" s="6">
        <v>0</v>
      </c>
      <c r="O409" s="6">
        <v>0</v>
      </c>
      <c r="P409" s="6">
        <v>0</v>
      </c>
      <c r="Q409" s="6">
        <v>0</v>
      </c>
      <c r="R409" s="6">
        <v>0</v>
      </c>
      <c r="S409" s="6">
        <v>0</v>
      </c>
      <c r="T409" s="6">
        <v>0</v>
      </c>
      <c r="U409" s="6">
        <v>0</v>
      </c>
      <c r="V409" s="6">
        <v>1900000</v>
      </c>
      <c r="W409" s="7">
        <v>0</v>
      </c>
      <c r="X409" s="6">
        <v>0</v>
      </c>
      <c r="Y409" s="7">
        <v>0</v>
      </c>
      <c r="Z409" s="6">
        <v>0</v>
      </c>
    </row>
    <row r="410" spans="1:26" ht="15.75" outlineLevel="2">
      <c r="A410" s="13" t="s">
        <v>13</v>
      </c>
      <c r="B410" s="5" t="s">
        <v>208</v>
      </c>
      <c r="C410" s="5" t="s">
        <v>14</v>
      </c>
      <c r="D410" s="24">
        <f>D411</f>
        <v>1900000</v>
      </c>
      <c r="E410" s="6">
        <v>0</v>
      </c>
      <c r="F410" s="6">
        <v>0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  <c r="V410" s="6">
        <v>1900000</v>
      </c>
      <c r="W410" s="7">
        <v>0</v>
      </c>
      <c r="X410" s="6">
        <v>0</v>
      </c>
      <c r="Y410" s="7">
        <v>0</v>
      </c>
      <c r="Z410" s="6">
        <v>0</v>
      </c>
    </row>
    <row r="411" spans="1:26" ht="47.25" customHeight="1" outlineLevel="3">
      <c r="A411" s="13" t="s">
        <v>189</v>
      </c>
      <c r="B411" s="5" t="s">
        <v>208</v>
      </c>
      <c r="C411" s="5" t="s">
        <v>190</v>
      </c>
      <c r="D411" s="24">
        <v>1900000</v>
      </c>
      <c r="E411" s="6">
        <v>0</v>
      </c>
      <c r="F411" s="6">
        <v>0</v>
      </c>
      <c r="G411" s="6">
        <v>0</v>
      </c>
      <c r="H411" s="6">
        <v>0</v>
      </c>
      <c r="I411" s="6">
        <v>0</v>
      </c>
      <c r="J411" s="6">
        <v>0</v>
      </c>
      <c r="K411" s="6">
        <v>0</v>
      </c>
      <c r="L411" s="6">
        <v>0</v>
      </c>
      <c r="M411" s="6">
        <v>0</v>
      </c>
      <c r="N411" s="6">
        <v>0</v>
      </c>
      <c r="O411" s="6">
        <v>0</v>
      </c>
      <c r="P411" s="6">
        <v>0</v>
      </c>
      <c r="Q411" s="6">
        <v>0</v>
      </c>
      <c r="R411" s="6">
        <v>0</v>
      </c>
      <c r="S411" s="6">
        <v>0</v>
      </c>
      <c r="T411" s="6">
        <v>0</v>
      </c>
      <c r="U411" s="6">
        <v>0</v>
      </c>
      <c r="V411" s="6">
        <v>1900000</v>
      </c>
      <c r="W411" s="7">
        <v>0</v>
      </c>
      <c r="X411" s="6">
        <v>0</v>
      </c>
      <c r="Y411" s="7">
        <v>0</v>
      </c>
      <c r="Z411" s="6">
        <v>0</v>
      </c>
    </row>
    <row r="412" spans="1:26" ht="48.75" customHeight="1" outlineLevel="1">
      <c r="A412" s="14" t="s">
        <v>212</v>
      </c>
      <c r="B412" s="15" t="s">
        <v>211</v>
      </c>
      <c r="C412" s="5"/>
      <c r="D412" s="24">
        <f>D413+D415</f>
        <v>8195000</v>
      </c>
      <c r="E412" s="6">
        <v>0</v>
      </c>
      <c r="F412" s="6">
        <v>0</v>
      </c>
      <c r="G412" s="6">
        <v>0</v>
      </c>
      <c r="H412" s="6">
        <v>0</v>
      </c>
      <c r="I412" s="6">
        <v>0</v>
      </c>
      <c r="J412" s="6">
        <v>0</v>
      </c>
      <c r="K412" s="6">
        <v>0</v>
      </c>
      <c r="L412" s="6">
        <v>0</v>
      </c>
      <c r="M412" s="6">
        <v>0</v>
      </c>
      <c r="N412" s="6">
        <v>0</v>
      </c>
      <c r="O412" s="6">
        <v>0</v>
      </c>
      <c r="P412" s="6">
        <v>0</v>
      </c>
      <c r="Q412" s="6">
        <v>0</v>
      </c>
      <c r="R412" s="6">
        <v>0</v>
      </c>
      <c r="S412" s="6">
        <v>0</v>
      </c>
      <c r="T412" s="6">
        <v>0</v>
      </c>
      <c r="U412" s="6">
        <v>0</v>
      </c>
      <c r="V412" s="6">
        <v>8150000</v>
      </c>
      <c r="W412" s="7">
        <v>0</v>
      </c>
      <c r="X412" s="6">
        <v>0</v>
      </c>
      <c r="Y412" s="7">
        <v>0</v>
      </c>
      <c r="Z412" s="6">
        <v>0</v>
      </c>
    </row>
    <row r="413" spans="1:26" ht="31.5" outlineLevel="2">
      <c r="A413" s="13" t="s">
        <v>9</v>
      </c>
      <c r="B413" s="5" t="s">
        <v>211</v>
      </c>
      <c r="C413" s="5" t="s">
        <v>10</v>
      </c>
      <c r="D413" s="24">
        <f>D414</f>
        <v>5206000</v>
      </c>
      <c r="E413" s="6">
        <v>0</v>
      </c>
      <c r="F413" s="6">
        <v>0</v>
      </c>
      <c r="G413" s="6">
        <v>0</v>
      </c>
      <c r="H413" s="6">
        <v>0</v>
      </c>
      <c r="I413" s="6">
        <v>0</v>
      </c>
      <c r="J413" s="6">
        <v>0</v>
      </c>
      <c r="K413" s="6">
        <v>0</v>
      </c>
      <c r="L413" s="6">
        <v>0</v>
      </c>
      <c r="M413" s="6">
        <v>0</v>
      </c>
      <c r="N413" s="6">
        <v>0</v>
      </c>
      <c r="O413" s="6">
        <v>0</v>
      </c>
      <c r="P413" s="6">
        <v>0</v>
      </c>
      <c r="Q413" s="6">
        <v>0</v>
      </c>
      <c r="R413" s="6">
        <v>0</v>
      </c>
      <c r="S413" s="6">
        <v>0</v>
      </c>
      <c r="T413" s="6">
        <v>0</v>
      </c>
      <c r="U413" s="6">
        <v>0</v>
      </c>
      <c r="V413" s="6">
        <v>5720000</v>
      </c>
      <c r="W413" s="7">
        <v>0</v>
      </c>
      <c r="X413" s="6">
        <v>0</v>
      </c>
      <c r="Y413" s="7">
        <v>0</v>
      </c>
      <c r="Z413" s="6">
        <v>0</v>
      </c>
    </row>
    <row r="414" spans="1:26" ht="16.5" customHeight="1" outlineLevel="3">
      <c r="A414" s="13" t="s">
        <v>11</v>
      </c>
      <c r="B414" s="5" t="s">
        <v>211</v>
      </c>
      <c r="C414" s="5" t="s">
        <v>12</v>
      </c>
      <c r="D414" s="24">
        <v>5206000</v>
      </c>
      <c r="E414" s="6">
        <v>0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  <c r="V414" s="6">
        <v>5720000</v>
      </c>
      <c r="W414" s="7">
        <v>0</v>
      </c>
      <c r="X414" s="6">
        <v>0</v>
      </c>
      <c r="Y414" s="7">
        <v>0</v>
      </c>
      <c r="Z414" s="6">
        <v>0</v>
      </c>
    </row>
    <row r="415" spans="1:26" ht="16.5" customHeight="1" outlineLevel="3">
      <c r="A415" s="19" t="s">
        <v>352</v>
      </c>
      <c r="B415" s="29">
        <v>3000200</v>
      </c>
      <c r="C415" s="29">
        <v>500</v>
      </c>
      <c r="D415" s="24">
        <f>D416</f>
        <v>2989000</v>
      </c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7"/>
      <c r="X415" s="6"/>
      <c r="Y415" s="7"/>
      <c r="Z415" s="6"/>
    </row>
    <row r="416" spans="1:26" ht="16.5" customHeight="1" outlineLevel="3">
      <c r="A416" s="19" t="s">
        <v>374</v>
      </c>
      <c r="B416" s="29">
        <v>3000200</v>
      </c>
      <c r="C416" s="29">
        <v>540</v>
      </c>
      <c r="D416" s="24">
        <v>2989000</v>
      </c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7"/>
      <c r="X416" s="6"/>
      <c r="Y416" s="7"/>
      <c r="Z416" s="6"/>
    </row>
    <row r="417" spans="1:26" ht="33" customHeight="1" outlineLevel="1">
      <c r="A417" s="14" t="s">
        <v>214</v>
      </c>
      <c r="B417" s="15" t="s">
        <v>213</v>
      </c>
      <c r="C417" s="5"/>
      <c r="D417" s="24">
        <f>D418</f>
        <v>50000</v>
      </c>
      <c r="E417" s="6">
        <v>0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  <c r="V417" s="6">
        <v>1040000</v>
      </c>
      <c r="W417" s="7">
        <v>0</v>
      </c>
      <c r="X417" s="6">
        <v>0</v>
      </c>
      <c r="Y417" s="7">
        <v>0</v>
      </c>
      <c r="Z417" s="6">
        <v>0</v>
      </c>
    </row>
    <row r="418" spans="1:26" ht="30" customHeight="1" outlineLevel="2">
      <c r="A418" s="13" t="s">
        <v>9</v>
      </c>
      <c r="B418" s="5" t="s">
        <v>213</v>
      </c>
      <c r="C418" s="5" t="s">
        <v>10</v>
      </c>
      <c r="D418" s="24">
        <f>D419</f>
        <v>50000</v>
      </c>
      <c r="E418" s="6">
        <v>0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  <c r="V418" s="6">
        <v>1040000</v>
      </c>
      <c r="W418" s="7">
        <v>0</v>
      </c>
      <c r="X418" s="6">
        <v>0</v>
      </c>
      <c r="Y418" s="7">
        <v>0</v>
      </c>
      <c r="Z418" s="6">
        <v>0</v>
      </c>
    </row>
    <row r="419" spans="1:26" ht="33" customHeight="1" outlineLevel="3">
      <c r="A419" s="13" t="s">
        <v>11</v>
      </c>
      <c r="B419" s="5" t="s">
        <v>213</v>
      </c>
      <c r="C419" s="5" t="s">
        <v>12</v>
      </c>
      <c r="D419" s="24">
        <v>50000</v>
      </c>
      <c r="E419" s="6">
        <v>0</v>
      </c>
      <c r="F419" s="6">
        <v>0</v>
      </c>
      <c r="G419" s="6">
        <v>0</v>
      </c>
      <c r="H419" s="6">
        <v>0</v>
      </c>
      <c r="I419" s="6">
        <v>0</v>
      </c>
      <c r="J419" s="6">
        <v>0</v>
      </c>
      <c r="K419" s="6">
        <v>0</v>
      </c>
      <c r="L419" s="6">
        <v>0</v>
      </c>
      <c r="M419" s="6">
        <v>0</v>
      </c>
      <c r="N419" s="6">
        <v>0</v>
      </c>
      <c r="O419" s="6">
        <v>0</v>
      </c>
      <c r="P419" s="6">
        <v>0</v>
      </c>
      <c r="Q419" s="6">
        <v>0</v>
      </c>
      <c r="R419" s="6">
        <v>0</v>
      </c>
      <c r="S419" s="6">
        <v>0</v>
      </c>
      <c r="T419" s="6">
        <v>0</v>
      </c>
      <c r="U419" s="6">
        <v>0</v>
      </c>
      <c r="V419" s="6">
        <v>1040000</v>
      </c>
      <c r="W419" s="7">
        <v>0</v>
      </c>
      <c r="X419" s="6">
        <v>0</v>
      </c>
      <c r="Y419" s="7">
        <v>0</v>
      </c>
      <c r="Z419" s="6">
        <v>0</v>
      </c>
    </row>
    <row r="420" spans="1:26" ht="46.5" customHeight="1" outlineLevel="1">
      <c r="A420" s="14" t="s">
        <v>216</v>
      </c>
      <c r="B420" s="15" t="s">
        <v>215</v>
      </c>
      <c r="C420" s="5"/>
      <c r="D420" s="24">
        <f>D421</f>
        <v>500000</v>
      </c>
      <c r="E420" s="6">
        <v>0</v>
      </c>
      <c r="F420" s="6">
        <v>0</v>
      </c>
      <c r="G420" s="6">
        <v>0</v>
      </c>
      <c r="H420" s="6">
        <v>0</v>
      </c>
      <c r="I420" s="6">
        <v>0</v>
      </c>
      <c r="J420" s="6">
        <v>0</v>
      </c>
      <c r="K420" s="6">
        <v>0</v>
      </c>
      <c r="L420" s="6">
        <v>0</v>
      </c>
      <c r="M420" s="6">
        <v>0</v>
      </c>
      <c r="N420" s="6">
        <v>0</v>
      </c>
      <c r="O420" s="6">
        <v>0</v>
      </c>
      <c r="P420" s="6">
        <v>0</v>
      </c>
      <c r="Q420" s="6">
        <v>0</v>
      </c>
      <c r="R420" s="6">
        <v>0</v>
      </c>
      <c r="S420" s="6">
        <v>0</v>
      </c>
      <c r="T420" s="6">
        <v>0</v>
      </c>
      <c r="U420" s="6">
        <v>0</v>
      </c>
      <c r="V420" s="6">
        <v>400000</v>
      </c>
      <c r="W420" s="7">
        <v>0</v>
      </c>
      <c r="X420" s="6">
        <v>0</v>
      </c>
      <c r="Y420" s="7">
        <v>0</v>
      </c>
      <c r="Z420" s="6">
        <v>0</v>
      </c>
    </row>
    <row r="421" spans="1:26" ht="15.75" outlineLevel="2">
      <c r="A421" s="13" t="s">
        <v>13</v>
      </c>
      <c r="B421" s="5" t="s">
        <v>215</v>
      </c>
      <c r="C421" s="5" t="s">
        <v>14</v>
      </c>
      <c r="D421" s="24">
        <f>D422</f>
        <v>500000</v>
      </c>
      <c r="E421" s="6">
        <v>0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  <c r="V421" s="6">
        <v>400000</v>
      </c>
      <c r="W421" s="7">
        <v>0</v>
      </c>
      <c r="X421" s="6">
        <v>0</v>
      </c>
      <c r="Y421" s="7">
        <v>0</v>
      </c>
      <c r="Z421" s="6">
        <v>0</v>
      </c>
    </row>
    <row r="422" spans="1:26" ht="49.5" customHeight="1" outlineLevel="3">
      <c r="A422" s="13" t="s">
        <v>189</v>
      </c>
      <c r="B422" s="5" t="s">
        <v>215</v>
      </c>
      <c r="C422" s="5" t="s">
        <v>190</v>
      </c>
      <c r="D422" s="24">
        <v>500000</v>
      </c>
      <c r="E422" s="6">
        <v>0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  <c r="V422" s="6">
        <v>400000</v>
      </c>
      <c r="W422" s="7">
        <v>0</v>
      </c>
      <c r="X422" s="6">
        <v>0</v>
      </c>
      <c r="Y422" s="7">
        <v>0</v>
      </c>
      <c r="Z422" s="6">
        <v>0</v>
      </c>
    </row>
    <row r="423" spans="1:26" ht="31.5">
      <c r="A423" s="14" t="s">
        <v>217</v>
      </c>
      <c r="B423" s="15" t="s">
        <v>218</v>
      </c>
      <c r="C423" s="5"/>
      <c r="D423" s="24">
        <f>D424+D427</f>
        <v>485000</v>
      </c>
      <c r="E423" s="6">
        <v>0</v>
      </c>
      <c r="F423" s="6">
        <v>0</v>
      </c>
      <c r="G423" s="6">
        <v>0</v>
      </c>
      <c r="H423" s="6">
        <v>0</v>
      </c>
      <c r="I423" s="6">
        <v>0</v>
      </c>
      <c r="J423" s="6">
        <v>0</v>
      </c>
      <c r="K423" s="6">
        <v>0</v>
      </c>
      <c r="L423" s="6">
        <v>0</v>
      </c>
      <c r="M423" s="6">
        <v>0</v>
      </c>
      <c r="N423" s="6">
        <v>0</v>
      </c>
      <c r="O423" s="6">
        <v>0</v>
      </c>
      <c r="P423" s="6">
        <v>0</v>
      </c>
      <c r="Q423" s="6">
        <v>0</v>
      </c>
      <c r="R423" s="6">
        <v>0</v>
      </c>
      <c r="S423" s="6">
        <v>0</v>
      </c>
      <c r="T423" s="6">
        <v>0</v>
      </c>
      <c r="U423" s="6">
        <v>0</v>
      </c>
      <c r="V423" s="6">
        <v>350000</v>
      </c>
      <c r="W423" s="7">
        <v>0</v>
      </c>
      <c r="X423" s="6">
        <v>0</v>
      </c>
      <c r="Y423" s="7">
        <v>0</v>
      </c>
      <c r="Z423" s="6">
        <v>0</v>
      </c>
    </row>
    <row r="424" spans="1:26" ht="17.25" customHeight="1" outlineLevel="1">
      <c r="A424" s="13" t="s">
        <v>219</v>
      </c>
      <c r="B424" s="5" t="s">
        <v>220</v>
      </c>
      <c r="C424" s="5"/>
      <c r="D424" s="24">
        <f>D425</f>
        <v>385000</v>
      </c>
      <c r="E424" s="6">
        <v>0</v>
      </c>
      <c r="F424" s="6">
        <v>0</v>
      </c>
      <c r="G424" s="6">
        <v>0</v>
      </c>
      <c r="H424" s="6">
        <v>0</v>
      </c>
      <c r="I424" s="6">
        <v>0</v>
      </c>
      <c r="J424" s="6">
        <v>0</v>
      </c>
      <c r="K424" s="6">
        <v>0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  <c r="Q424" s="6">
        <v>0</v>
      </c>
      <c r="R424" s="6">
        <v>0</v>
      </c>
      <c r="S424" s="6">
        <v>0</v>
      </c>
      <c r="T424" s="6">
        <v>0</v>
      </c>
      <c r="U424" s="6">
        <v>0</v>
      </c>
      <c r="V424" s="6">
        <v>250000</v>
      </c>
      <c r="W424" s="7">
        <v>0</v>
      </c>
      <c r="X424" s="6">
        <v>0</v>
      </c>
      <c r="Y424" s="7">
        <v>0</v>
      </c>
      <c r="Z424" s="6">
        <v>0</v>
      </c>
    </row>
    <row r="425" spans="1:26" ht="31.5" customHeight="1" outlineLevel="2">
      <c r="A425" s="13" t="s">
        <v>9</v>
      </c>
      <c r="B425" s="5" t="s">
        <v>220</v>
      </c>
      <c r="C425" s="5" t="s">
        <v>10</v>
      </c>
      <c r="D425" s="24">
        <f>D426</f>
        <v>385000</v>
      </c>
      <c r="E425" s="6">
        <v>0</v>
      </c>
      <c r="F425" s="6">
        <v>0</v>
      </c>
      <c r="G425" s="6">
        <v>0</v>
      </c>
      <c r="H425" s="6">
        <v>0</v>
      </c>
      <c r="I425" s="6">
        <v>0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  <c r="V425" s="6">
        <v>250000</v>
      </c>
      <c r="W425" s="7">
        <v>0</v>
      </c>
      <c r="X425" s="6">
        <v>0</v>
      </c>
      <c r="Y425" s="7">
        <v>0</v>
      </c>
      <c r="Z425" s="6">
        <v>0</v>
      </c>
    </row>
    <row r="426" spans="1:26" ht="34.5" customHeight="1" outlineLevel="3">
      <c r="A426" s="13" t="s">
        <v>11</v>
      </c>
      <c r="B426" s="5" t="s">
        <v>220</v>
      </c>
      <c r="C426" s="5" t="s">
        <v>12</v>
      </c>
      <c r="D426" s="24">
        <v>385000</v>
      </c>
      <c r="E426" s="6">
        <v>0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  <c r="V426" s="6">
        <v>250000</v>
      </c>
      <c r="W426" s="7">
        <v>0</v>
      </c>
      <c r="X426" s="6">
        <v>0</v>
      </c>
      <c r="Y426" s="7">
        <v>0</v>
      </c>
      <c r="Z426" s="6">
        <v>0</v>
      </c>
    </row>
    <row r="427" spans="1:26" ht="31.5" customHeight="1" outlineLevel="1">
      <c r="A427" s="13" t="s">
        <v>221</v>
      </c>
      <c r="B427" s="5" t="s">
        <v>222</v>
      </c>
      <c r="C427" s="5"/>
      <c r="D427" s="24">
        <f>D428</f>
        <v>100000</v>
      </c>
      <c r="E427" s="6">
        <v>0</v>
      </c>
      <c r="F427" s="6">
        <v>0</v>
      </c>
      <c r="G427" s="6">
        <v>0</v>
      </c>
      <c r="H427" s="6">
        <v>0</v>
      </c>
      <c r="I427" s="6">
        <v>0</v>
      </c>
      <c r="J427" s="6">
        <v>0</v>
      </c>
      <c r="K427" s="6">
        <v>0</v>
      </c>
      <c r="L427" s="6">
        <v>0</v>
      </c>
      <c r="M427" s="6">
        <v>0</v>
      </c>
      <c r="N427" s="6">
        <v>0</v>
      </c>
      <c r="O427" s="6">
        <v>0</v>
      </c>
      <c r="P427" s="6">
        <v>0</v>
      </c>
      <c r="Q427" s="6">
        <v>0</v>
      </c>
      <c r="R427" s="6">
        <v>0</v>
      </c>
      <c r="S427" s="6">
        <v>0</v>
      </c>
      <c r="T427" s="6">
        <v>0</v>
      </c>
      <c r="U427" s="6">
        <v>0</v>
      </c>
      <c r="V427" s="6">
        <v>100000</v>
      </c>
      <c r="W427" s="7">
        <v>0</v>
      </c>
      <c r="X427" s="6">
        <v>0</v>
      </c>
      <c r="Y427" s="7">
        <v>0</v>
      </c>
      <c r="Z427" s="6">
        <v>0</v>
      </c>
    </row>
    <row r="428" spans="1:26" ht="33.75" customHeight="1" outlineLevel="2">
      <c r="A428" s="13" t="s">
        <v>9</v>
      </c>
      <c r="B428" s="5" t="s">
        <v>222</v>
      </c>
      <c r="C428" s="5" t="s">
        <v>10</v>
      </c>
      <c r="D428" s="24">
        <f>D429</f>
        <v>100000</v>
      </c>
      <c r="E428" s="6">
        <v>0</v>
      </c>
      <c r="F428" s="6">
        <v>0</v>
      </c>
      <c r="G428" s="6">
        <v>0</v>
      </c>
      <c r="H428" s="6">
        <v>0</v>
      </c>
      <c r="I428" s="6">
        <v>0</v>
      </c>
      <c r="J428" s="6">
        <v>0</v>
      </c>
      <c r="K428" s="6">
        <v>0</v>
      </c>
      <c r="L428" s="6">
        <v>0</v>
      </c>
      <c r="M428" s="6">
        <v>0</v>
      </c>
      <c r="N428" s="6">
        <v>0</v>
      </c>
      <c r="O428" s="6">
        <v>0</v>
      </c>
      <c r="P428" s="6">
        <v>0</v>
      </c>
      <c r="Q428" s="6">
        <v>0</v>
      </c>
      <c r="R428" s="6">
        <v>0</v>
      </c>
      <c r="S428" s="6">
        <v>0</v>
      </c>
      <c r="T428" s="6">
        <v>0</v>
      </c>
      <c r="U428" s="6">
        <v>0</v>
      </c>
      <c r="V428" s="6">
        <v>100000</v>
      </c>
      <c r="W428" s="7">
        <v>0</v>
      </c>
      <c r="X428" s="6">
        <v>0</v>
      </c>
      <c r="Y428" s="7">
        <v>0</v>
      </c>
      <c r="Z428" s="6">
        <v>0</v>
      </c>
    </row>
    <row r="429" spans="1:26" ht="34.5" customHeight="1" outlineLevel="3">
      <c r="A429" s="13" t="s">
        <v>11</v>
      </c>
      <c r="B429" s="5" t="s">
        <v>222</v>
      </c>
      <c r="C429" s="5" t="s">
        <v>12</v>
      </c>
      <c r="D429" s="24">
        <v>100000</v>
      </c>
      <c r="E429" s="6">
        <v>0</v>
      </c>
      <c r="F429" s="6">
        <v>0</v>
      </c>
      <c r="G429" s="6">
        <v>0</v>
      </c>
      <c r="H429" s="6">
        <v>0</v>
      </c>
      <c r="I429" s="6">
        <v>0</v>
      </c>
      <c r="J429" s="6">
        <v>0</v>
      </c>
      <c r="K429" s="6">
        <v>0</v>
      </c>
      <c r="L429" s="6">
        <v>0</v>
      </c>
      <c r="M429" s="6">
        <v>0</v>
      </c>
      <c r="N429" s="6">
        <v>0</v>
      </c>
      <c r="O429" s="6">
        <v>0</v>
      </c>
      <c r="P429" s="6">
        <v>0</v>
      </c>
      <c r="Q429" s="6">
        <v>0</v>
      </c>
      <c r="R429" s="6">
        <v>0</v>
      </c>
      <c r="S429" s="6">
        <v>0</v>
      </c>
      <c r="T429" s="6">
        <v>0</v>
      </c>
      <c r="U429" s="6">
        <v>0</v>
      </c>
      <c r="V429" s="6">
        <v>100000</v>
      </c>
      <c r="W429" s="7">
        <v>0</v>
      </c>
      <c r="X429" s="6">
        <v>0</v>
      </c>
      <c r="Y429" s="7">
        <v>0</v>
      </c>
      <c r="Z429" s="6">
        <v>0</v>
      </c>
    </row>
    <row r="430" spans="1:26" ht="48" customHeight="1">
      <c r="A430" s="14" t="s">
        <v>223</v>
      </c>
      <c r="B430" s="15" t="s">
        <v>224</v>
      </c>
      <c r="C430" s="5"/>
      <c r="D430" s="24">
        <f>D431+D434+D437+D440+D448+D451+D454+D457+D460+D465</f>
        <v>50031145</v>
      </c>
      <c r="E430" s="6">
        <v>0</v>
      </c>
      <c r="F430" s="6">
        <v>0</v>
      </c>
      <c r="G430" s="6">
        <v>0</v>
      </c>
      <c r="H430" s="6">
        <v>0</v>
      </c>
      <c r="I430" s="6">
        <v>0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  <c r="V430" s="6">
        <v>46302522.859999999</v>
      </c>
      <c r="W430" s="7">
        <v>0</v>
      </c>
      <c r="X430" s="6">
        <v>0</v>
      </c>
      <c r="Y430" s="7">
        <v>0</v>
      </c>
      <c r="Z430" s="6">
        <v>0</v>
      </c>
    </row>
    <row r="431" spans="1:26" ht="31.5" customHeight="1" outlineLevel="1">
      <c r="A431" s="13" t="s">
        <v>225</v>
      </c>
      <c r="B431" s="5" t="s">
        <v>226</v>
      </c>
      <c r="C431" s="5"/>
      <c r="D431" s="24">
        <f>D432</f>
        <v>750000</v>
      </c>
      <c r="E431" s="6">
        <v>0</v>
      </c>
      <c r="F431" s="6">
        <v>0</v>
      </c>
      <c r="G431" s="6">
        <v>0</v>
      </c>
      <c r="H431" s="6">
        <v>0</v>
      </c>
      <c r="I431" s="6">
        <v>0</v>
      </c>
      <c r="J431" s="6">
        <v>0</v>
      </c>
      <c r="K431" s="6">
        <v>0</v>
      </c>
      <c r="L431" s="6">
        <v>0</v>
      </c>
      <c r="M431" s="6">
        <v>0</v>
      </c>
      <c r="N431" s="6">
        <v>0</v>
      </c>
      <c r="O431" s="6">
        <v>0</v>
      </c>
      <c r="P431" s="6">
        <v>0</v>
      </c>
      <c r="Q431" s="6">
        <v>0</v>
      </c>
      <c r="R431" s="6">
        <v>0</v>
      </c>
      <c r="S431" s="6">
        <v>0</v>
      </c>
      <c r="T431" s="6">
        <v>0</v>
      </c>
      <c r="U431" s="6">
        <v>0</v>
      </c>
      <c r="V431" s="6">
        <v>700000</v>
      </c>
      <c r="W431" s="7">
        <v>0</v>
      </c>
      <c r="X431" s="6">
        <v>0</v>
      </c>
      <c r="Y431" s="7">
        <v>0</v>
      </c>
      <c r="Z431" s="6">
        <v>0</v>
      </c>
    </row>
    <row r="432" spans="1:26" ht="18" customHeight="1" outlineLevel="2">
      <c r="A432" s="13" t="s">
        <v>55</v>
      </c>
      <c r="B432" s="5" t="s">
        <v>226</v>
      </c>
      <c r="C432" s="5" t="s">
        <v>56</v>
      </c>
      <c r="D432" s="24">
        <f>D433</f>
        <v>750000</v>
      </c>
      <c r="E432" s="6">
        <v>0</v>
      </c>
      <c r="F432" s="6">
        <v>0</v>
      </c>
      <c r="G432" s="6">
        <v>0</v>
      </c>
      <c r="H432" s="6">
        <v>0</v>
      </c>
      <c r="I432" s="6">
        <v>0</v>
      </c>
      <c r="J432" s="6">
        <v>0</v>
      </c>
      <c r="K432" s="6">
        <v>0</v>
      </c>
      <c r="L432" s="6">
        <v>0</v>
      </c>
      <c r="M432" s="6">
        <v>0</v>
      </c>
      <c r="N432" s="6">
        <v>0</v>
      </c>
      <c r="O432" s="6">
        <v>0</v>
      </c>
      <c r="P432" s="6">
        <v>0</v>
      </c>
      <c r="Q432" s="6">
        <v>0</v>
      </c>
      <c r="R432" s="6">
        <v>0</v>
      </c>
      <c r="S432" s="6">
        <v>0</v>
      </c>
      <c r="T432" s="6">
        <v>0</v>
      </c>
      <c r="U432" s="6">
        <v>0</v>
      </c>
      <c r="V432" s="6">
        <v>700000</v>
      </c>
      <c r="W432" s="7">
        <v>0</v>
      </c>
      <c r="X432" s="6">
        <v>0</v>
      </c>
      <c r="Y432" s="7">
        <v>0</v>
      </c>
      <c r="Z432" s="6">
        <v>0</v>
      </c>
    </row>
    <row r="433" spans="1:26" ht="15.75" outlineLevel="3">
      <c r="A433" s="13" t="s">
        <v>227</v>
      </c>
      <c r="B433" s="5" t="s">
        <v>226</v>
      </c>
      <c r="C433" s="5" t="s">
        <v>228</v>
      </c>
      <c r="D433" s="24">
        <v>750000</v>
      </c>
      <c r="E433" s="6">
        <v>0</v>
      </c>
      <c r="F433" s="6">
        <v>0</v>
      </c>
      <c r="G433" s="6">
        <v>0</v>
      </c>
      <c r="H433" s="6">
        <v>0</v>
      </c>
      <c r="I433" s="6">
        <v>0</v>
      </c>
      <c r="J433" s="6">
        <v>0</v>
      </c>
      <c r="K433" s="6">
        <v>0</v>
      </c>
      <c r="L433" s="6">
        <v>0</v>
      </c>
      <c r="M433" s="6">
        <v>0</v>
      </c>
      <c r="N433" s="6">
        <v>0</v>
      </c>
      <c r="O433" s="6">
        <v>0</v>
      </c>
      <c r="P433" s="6">
        <v>0</v>
      </c>
      <c r="Q433" s="6">
        <v>0</v>
      </c>
      <c r="R433" s="6">
        <v>0</v>
      </c>
      <c r="S433" s="6">
        <v>0</v>
      </c>
      <c r="T433" s="6">
        <v>0</v>
      </c>
      <c r="U433" s="6">
        <v>0</v>
      </c>
      <c r="V433" s="6">
        <v>700000</v>
      </c>
      <c r="W433" s="7">
        <v>0</v>
      </c>
      <c r="X433" s="6">
        <v>0</v>
      </c>
      <c r="Y433" s="7">
        <v>0</v>
      </c>
      <c r="Z433" s="6">
        <v>0</v>
      </c>
    </row>
    <row r="434" spans="1:26" ht="17.25" customHeight="1" outlineLevel="1">
      <c r="A434" s="13" t="s">
        <v>229</v>
      </c>
      <c r="B434" s="5" t="s">
        <v>230</v>
      </c>
      <c r="C434" s="5"/>
      <c r="D434" s="24">
        <f>D435</f>
        <v>700000</v>
      </c>
      <c r="E434" s="6">
        <v>0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  <c r="V434" s="6">
        <v>700000</v>
      </c>
      <c r="W434" s="7">
        <v>0</v>
      </c>
      <c r="X434" s="6">
        <v>0</v>
      </c>
      <c r="Y434" s="7">
        <v>0</v>
      </c>
      <c r="Z434" s="6">
        <v>0</v>
      </c>
    </row>
    <row r="435" spans="1:26" ht="30.75" customHeight="1" outlineLevel="2">
      <c r="A435" s="13" t="s">
        <v>9</v>
      </c>
      <c r="B435" s="5" t="s">
        <v>230</v>
      </c>
      <c r="C435" s="5" t="s">
        <v>10</v>
      </c>
      <c r="D435" s="24">
        <f>D436</f>
        <v>700000</v>
      </c>
      <c r="E435" s="6">
        <v>0</v>
      </c>
      <c r="F435" s="6">
        <v>0</v>
      </c>
      <c r="G435" s="6">
        <v>0</v>
      </c>
      <c r="H435" s="6">
        <v>0</v>
      </c>
      <c r="I435" s="6">
        <v>0</v>
      </c>
      <c r="J435" s="6">
        <v>0</v>
      </c>
      <c r="K435" s="6">
        <v>0</v>
      </c>
      <c r="L435" s="6">
        <v>0</v>
      </c>
      <c r="M435" s="6">
        <v>0</v>
      </c>
      <c r="N435" s="6">
        <v>0</v>
      </c>
      <c r="O435" s="6">
        <v>0</v>
      </c>
      <c r="P435" s="6">
        <v>0</v>
      </c>
      <c r="Q435" s="6">
        <v>0</v>
      </c>
      <c r="R435" s="6">
        <v>0</v>
      </c>
      <c r="S435" s="6">
        <v>0</v>
      </c>
      <c r="T435" s="6">
        <v>0</v>
      </c>
      <c r="U435" s="6">
        <v>0</v>
      </c>
      <c r="V435" s="6">
        <v>700000</v>
      </c>
      <c r="W435" s="7">
        <v>0</v>
      </c>
      <c r="X435" s="6">
        <v>0</v>
      </c>
      <c r="Y435" s="7">
        <v>0</v>
      </c>
      <c r="Z435" s="6">
        <v>0</v>
      </c>
    </row>
    <row r="436" spans="1:26" ht="30.75" customHeight="1" outlineLevel="3">
      <c r="A436" s="13" t="s">
        <v>11</v>
      </c>
      <c r="B436" s="5" t="s">
        <v>230</v>
      </c>
      <c r="C436" s="5" t="s">
        <v>12</v>
      </c>
      <c r="D436" s="24">
        <v>700000</v>
      </c>
      <c r="E436" s="6">
        <v>0</v>
      </c>
      <c r="F436" s="6">
        <v>0</v>
      </c>
      <c r="G436" s="6">
        <v>0</v>
      </c>
      <c r="H436" s="6">
        <v>0</v>
      </c>
      <c r="I436" s="6">
        <v>0</v>
      </c>
      <c r="J436" s="6">
        <v>0</v>
      </c>
      <c r="K436" s="6">
        <v>0</v>
      </c>
      <c r="L436" s="6">
        <v>0</v>
      </c>
      <c r="M436" s="6">
        <v>0</v>
      </c>
      <c r="N436" s="6">
        <v>0</v>
      </c>
      <c r="O436" s="6">
        <v>0</v>
      </c>
      <c r="P436" s="6">
        <v>0</v>
      </c>
      <c r="Q436" s="6">
        <v>0</v>
      </c>
      <c r="R436" s="6">
        <v>0</v>
      </c>
      <c r="S436" s="6">
        <v>0</v>
      </c>
      <c r="T436" s="6">
        <v>0</v>
      </c>
      <c r="U436" s="6">
        <v>0</v>
      </c>
      <c r="V436" s="6">
        <v>700000</v>
      </c>
      <c r="W436" s="7">
        <v>0</v>
      </c>
      <c r="X436" s="6">
        <v>0</v>
      </c>
      <c r="Y436" s="7">
        <v>0</v>
      </c>
      <c r="Z436" s="6">
        <v>0</v>
      </c>
    </row>
    <row r="437" spans="1:26" ht="30" customHeight="1" outlineLevel="1">
      <c r="A437" s="13" t="s">
        <v>231</v>
      </c>
      <c r="B437" s="5" t="s">
        <v>232</v>
      </c>
      <c r="C437" s="5"/>
      <c r="D437" s="24">
        <f>D438</f>
        <v>516000</v>
      </c>
      <c r="E437" s="6">
        <v>0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  <c r="V437" s="6">
        <v>444000</v>
      </c>
      <c r="W437" s="7">
        <v>0</v>
      </c>
      <c r="X437" s="6">
        <v>0</v>
      </c>
      <c r="Y437" s="7">
        <v>0</v>
      </c>
      <c r="Z437" s="6">
        <v>0</v>
      </c>
    </row>
    <row r="438" spans="1:26" ht="65.25" customHeight="1" outlineLevel="2">
      <c r="A438" s="13" t="s">
        <v>5</v>
      </c>
      <c r="B438" s="5" t="s">
        <v>232</v>
      </c>
      <c r="C438" s="5" t="s">
        <v>6</v>
      </c>
      <c r="D438" s="24">
        <f>D439</f>
        <v>516000</v>
      </c>
      <c r="E438" s="6">
        <v>0</v>
      </c>
      <c r="F438" s="6">
        <v>0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  <c r="V438" s="6">
        <v>444000</v>
      </c>
      <c r="W438" s="7">
        <v>0</v>
      </c>
      <c r="X438" s="6">
        <v>0</v>
      </c>
      <c r="Y438" s="7">
        <v>0</v>
      </c>
      <c r="Z438" s="6">
        <v>0</v>
      </c>
    </row>
    <row r="439" spans="1:26" ht="32.25" customHeight="1" outlineLevel="3">
      <c r="A439" s="13" t="s">
        <v>233</v>
      </c>
      <c r="B439" s="5" t="s">
        <v>232</v>
      </c>
      <c r="C439" s="5" t="s">
        <v>234</v>
      </c>
      <c r="D439" s="24">
        <v>516000</v>
      </c>
      <c r="E439" s="6">
        <v>0</v>
      </c>
      <c r="F439" s="6">
        <v>0</v>
      </c>
      <c r="G439" s="6">
        <v>0</v>
      </c>
      <c r="H439" s="6">
        <v>0</v>
      </c>
      <c r="I439" s="6">
        <v>0</v>
      </c>
      <c r="J439" s="6">
        <v>0</v>
      </c>
      <c r="K439" s="6">
        <v>0</v>
      </c>
      <c r="L439" s="6">
        <v>0</v>
      </c>
      <c r="M439" s="6">
        <v>0</v>
      </c>
      <c r="N439" s="6">
        <v>0</v>
      </c>
      <c r="O439" s="6">
        <v>0</v>
      </c>
      <c r="P439" s="6">
        <v>0</v>
      </c>
      <c r="Q439" s="6">
        <v>0</v>
      </c>
      <c r="R439" s="6">
        <v>0</v>
      </c>
      <c r="S439" s="6">
        <v>0</v>
      </c>
      <c r="T439" s="6">
        <v>0</v>
      </c>
      <c r="U439" s="6">
        <v>0</v>
      </c>
      <c r="V439" s="6">
        <v>444000</v>
      </c>
      <c r="W439" s="7">
        <v>0</v>
      </c>
      <c r="X439" s="6">
        <v>0</v>
      </c>
      <c r="Y439" s="7">
        <v>0</v>
      </c>
      <c r="Z439" s="6">
        <v>0</v>
      </c>
    </row>
    <row r="440" spans="1:26" ht="15.75" outlineLevel="1">
      <c r="A440" s="13" t="s">
        <v>235</v>
      </c>
      <c r="B440" s="5" t="s">
        <v>236</v>
      </c>
      <c r="C440" s="5"/>
      <c r="D440" s="24">
        <f>D441+D443+D445</f>
        <v>16859559</v>
      </c>
      <c r="E440" s="6">
        <v>0</v>
      </c>
      <c r="F440" s="6">
        <v>0</v>
      </c>
      <c r="G440" s="6">
        <v>0</v>
      </c>
      <c r="H440" s="6">
        <v>0</v>
      </c>
      <c r="I440" s="6">
        <v>0</v>
      </c>
      <c r="J440" s="6">
        <v>0</v>
      </c>
      <c r="K440" s="6">
        <v>0</v>
      </c>
      <c r="L440" s="6">
        <v>0</v>
      </c>
      <c r="M440" s="6">
        <v>0</v>
      </c>
      <c r="N440" s="6">
        <v>0</v>
      </c>
      <c r="O440" s="6">
        <v>0</v>
      </c>
      <c r="P440" s="6">
        <v>0</v>
      </c>
      <c r="Q440" s="6">
        <v>0</v>
      </c>
      <c r="R440" s="6">
        <v>0</v>
      </c>
      <c r="S440" s="6">
        <v>0</v>
      </c>
      <c r="T440" s="6">
        <v>0</v>
      </c>
      <c r="U440" s="6">
        <v>0</v>
      </c>
      <c r="V440" s="6">
        <v>27552176.789999999</v>
      </c>
      <c r="W440" s="7">
        <v>0</v>
      </c>
      <c r="X440" s="6">
        <v>0</v>
      </c>
      <c r="Y440" s="7">
        <v>0</v>
      </c>
      <c r="Z440" s="6">
        <v>0</v>
      </c>
    </row>
    <row r="441" spans="1:26" ht="61.5" customHeight="1" outlineLevel="2">
      <c r="A441" s="13" t="s">
        <v>5</v>
      </c>
      <c r="B441" s="5" t="s">
        <v>236</v>
      </c>
      <c r="C441" s="5" t="s">
        <v>6</v>
      </c>
      <c r="D441" s="24">
        <f>D442</f>
        <v>9520393</v>
      </c>
      <c r="E441" s="6">
        <v>0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  <c r="V441" s="6">
        <v>21872834.030000001</v>
      </c>
      <c r="W441" s="7">
        <v>0</v>
      </c>
      <c r="X441" s="6">
        <v>0</v>
      </c>
      <c r="Y441" s="7">
        <v>0</v>
      </c>
      <c r="Z441" s="6">
        <v>0</v>
      </c>
    </row>
    <row r="442" spans="1:26" ht="31.5" customHeight="1" outlineLevel="3">
      <c r="A442" s="13" t="s">
        <v>233</v>
      </c>
      <c r="B442" s="5" t="s">
        <v>236</v>
      </c>
      <c r="C442" s="5" t="s">
        <v>234</v>
      </c>
      <c r="D442" s="24">
        <v>9520393</v>
      </c>
      <c r="E442" s="6">
        <v>0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  <c r="V442" s="6">
        <v>21872834.030000001</v>
      </c>
      <c r="W442" s="7">
        <v>0</v>
      </c>
      <c r="X442" s="6">
        <v>0</v>
      </c>
      <c r="Y442" s="7">
        <v>0</v>
      </c>
      <c r="Z442" s="6">
        <v>0</v>
      </c>
    </row>
    <row r="443" spans="1:26" ht="30.75" customHeight="1" outlineLevel="2">
      <c r="A443" s="13" t="s">
        <v>9</v>
      </c>
      <c r="B443" s="5" t="s">
        <v>236</v>
      </c>
      <c r="C443" s="5" t="s">
        <v>10</v>
      </c>
      <c r="D443" s="24">
        <f>D444</f>
        <v>6924934</v>
      </c>
      <c r="E443" s="6">
        <v>0</v>
      </c>
      <c r="F443" s="6">
        <v>0</v>
      </c>
      <c r="G443" s="6">
        <v>0</v>
      </c>
      <c r="H443" s="6">
        <v>0</v>
      </c>
      <c r="I443" s="6">
        <v>0</v>
      </c>
      <c r="J443" s="6">
        <v>0</v>
      </c>
      <c r="K443" s="6">
        <v>0</v>
      </c>
      <c r="L443" s="6">
        <v>0</v>
      </c>
      <c r="M443" s="6">
        <v>0</v>
      </c>
      <c r="N443" s="6">
        <v>0</v>
      </c>
      <c r="O443" s="6">
        <v>0</v>
      </c>
      <c r="P443" s="6">
        <v>0</v>
      </c>
      <c r="Q443" s="6">
        <v>0</v>
      </c>
      <c r="R443" s="6">
        <v>0</v>
      </c>
      <c r="S443" s="6">
        <v>0</v>
      </c>
      <c r="T443" s="6">
        <v>0</v>
      </c>
      <c r="U443" s="6">
        <v>0</v>
      </c>
      <c r="V443" s="6">
        <v>5441367.0099999998</v>
      </c>
      <c r="W443" s="7">
        <v>0</v>
      </c>
      <c r="X443" s="6">
        <v>0</v>
      </c>
      <c r="Y443" s="7">
        <v>0</v>
      </c>
      <c r="Z443" s="6">
        <v>0</v>
      </c>
    </row>
    <row r="444" spans="1:26" ht="29.25" customHeight="1" outlineLevel="3">
      <c r="A444" s="13" t="s">
        <v>11</v>
      </c>
      <c r="B444" s="5" t="s">
        <v>236</v>
      </c>
      <c r="C444" s="5" t="s">
        <v>12</v>
      </c>
      <c r="D444" s="24">
        <v>6924934</v>
      </c>
      <c r="E444" s="6">
        <v>0</v>
      </c>
      <c r="F444" s="6">
        <v>0</v>
      </c>
      <c r="G444" s="6">
        <v>0</v>
      </c>
      <c r="H444" s="6">
        <v>0</v>
      </c>
      <c r="I444" s="6">
        <v>0</v>
      </c>
      <c r="J444" s="6">
        <v>0</v>
      </c>
      <c r="K444" s="6">
        <v>0</v>
      </c>
      <c r="L444" s="6">
        <v>0</v>
      </c>
      <c r="M444" s="6">
        <v>0</v>
      </c>
      <c r="N444" s="6">
        <v>0</v>
      </c>
      <c r="O444" s="6">
        <v>0</v>
      </c>
      <c r="P444" s="6">
        <v>0</v>
      </c>
      <c r="Q444" s="6">
        <v>0</v>
      </c>
      <c r="R444" s="6">
        <v>0</v>
      </c>
      <c r="S444" s="6">
        <v>0</v>
      </c>
      <c r="T444" s="6">
        <v>0</v>
      </c>
      <c r="U444" s="6">
        <v>0</v>
      </c>
      <c r="V444" s="6">
        <v>5441367.0099999998</v>
      </c>
      <c r="W444" s="7">
        <v>0</v>
      </c>
      <c r="X444" s="6">
        <v>0</v>
      </c>
      <c r="Y444" s="7">
        <v>0</v>
      </c>
      <c r="Z444" s="6">
        <v>0</v>
      </c>
    </row>
    <row r="445" spans="1:26" ht="15.75" outlineLevel="2">
      <c r="A445" s="13" t="s">
        <v>13</v>
      </c>
      <c r="B445" s="5" t="s">
        <v>236</v>
      </c>
      <c r="C445" s="5" t="s">
        <v>14</v>
      </c>
      <c r="D445" s="24">
        <f>D446+D447</f>
        <v>414232</v>
      </c>
      <c r="E445" s="6">
        <v>0</v>
      </c>
      <c r="F445" s="6">
        <v>0</v>
      </c>
      <c r="G445" s="6">
        <v>0</v>
      </c>
      <c r="H445" s="6">
        <v>0</v>
      </c>
      <c r="I445" s="6">
        <v>0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  <c r="V445" s="6">
        <v>237975.75</v>
      </c>
      <c r="W445" s="7">
        <v>0</v>
      </c>
      <c r="X445" s="6">
        <v>0</v>
      </c>
      <c r="Y445" s="7">
        <v>0</v>
      </c>
      <c r="Z445" s="6">
        <v>0</v>
      </c>
    </row>
    <row r="446" spans="1:26" ht="15" customHeight="1" outlineLevel="3">
      <c r="A446" s="13" t="s">
        <v>15</v>
      </c>
      <c r="B446" s="5" t="s">
        <v>236</v>
      </c>
      <c r="C446" s="5" t="s">
        <v>16</v>
      </c>
      <c r="D446" s="24">
        <v>414232</v>
      </c>
      <c r="E446" s="6">
        <v>0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  <c r="V446" s="6">
        <v>232975.75</v>
      </c>
      <c r="W446" s="7">
        <v>0</v>
      </c>
      <c r="X446" s="6">
        <v>0</v>
      </c>
      <c r="Y446" s="7">
        <v>0</v>
      </c>
      <c r="Z446" s="6">
        <v>0</v>
      </c>
    </row>
    <row r="447" spans="1:26" ht="15.75" outlineLevel="3">
      <c r="A447" s="13" t="s">
        <v>237</v>
      </c>
      <c r="B447" s="5" t="s">
        <v>236</v>
      </c>
      <c r="C447" s="5" t="s">
        <v>238</v>
      </c>
      <c r="D447" s="24"/>
      <c r="E447" s="6">
        <v>0</v>
      </c>
      <c r="F447" s="6">
        <v>0</v>
      </c>
      <c r="G447" s="6">
        <v>0</v>
      </c>
      <c r="H447" s="6">
        <v>0</v>
      </c>
      <c r="I447" s="6">
        <v>0</v>
      </c>
      <c r="J447" s="6">
        <v>0</v>
      </c>
      <c r="K447" s="6">
        <v>0</v>
      </c>
      <c r="L447" s="6">
        <v>0</v>
      </c>
      <c r="M447" s="6">
        <v>0</v>
      </c>
      <c r="N447" s="6">
        <v>0</v>
      </c>
      <c r="O447" s="6">
        <v>0</v>
      </c>
      <c r="P447" s="6">
        <v>0</v>
      </c>
      <c r="Q447" s="6">
        <v>0</v>
      </c>
      <c r="R447" s="6">
        <v>0</v>
      </c>
      <c r="S447" s="6">
        <v>0</v>
      </c>
      <c r="T447" s="6">
        <v>0</v>
      </c>
      <c r="U447" s="6">
        <v>0</v>
      </c>
      <c r="V447" s="6">
        <v>5000</v>
      </c>
      <c r="W447" s="7">
        <v>0</v>
      </c>
      <c r="X447" s="6">
        <v>0</v>
      </c>
      <c r="Y447" s="7">
        <v>0</v>
      </c>
      <c r="Z447" s="6">
        <v>0</v>
      </c>
    </row>
    <row r="448" spans="1:26" ht="16.5" customHeight="1" outlineLevel="1">
      <c r="A448" s="13" t="s">
        <v>239</v>
      </c>
      <c r="B448" s="5" t="s">
        <v>240</v>
      </c>
      <c r="C448" s="5"/>
      <c r="D448" s="24">
        <f>D449</f>
        <v>21068366</v>
      </c>
      <c r="E448" s="6">
        <v>0</v>
      </c>
      <c r="F448" s="6">
        <v>0</v>
      </c>
      <c r="G448" s="6">
        <v>0</v>
      </c>
      <c r="H448" s="6">
        <v>0</v>
      </c>
      <c r="I448" s="6">
        <v>0</v>
      </c>
      <c r="J448" s="6">
        <v>0</v>
      </c>
      <c r="K448" s="6">
        <v>0</v>
      </c>
      <c r="L448" s="6">
        <v>0</v>
      </c>
      <c r="M448" s="6">
        <v>0</v>
      </c>
      <c r="N448" s="6">
        <v>0</v>
      </c>
      <c r="O448" s="6">
        <v>0</v>
      </c>
      <c r="P448" s="6">
        <v>0</v>
      </c>
      <c r="Q448" s="6">
        <v>0</v>
      </c>
      <c r="R448" s="6">
        <v>0</v>
      </c>
      <c r="S448" s="6">
        <v>0</v>
      </c>
      <c r="T448" s="6">
        <v>0</v>
      </c>
      <c r="U448" s="6">
        <v>0</v>
      </c>
      <c r="V448" s="6">
        <v>10602798.93</v>
      </c>
      <c r="W448" s="7">
        <v>0</v>
      </c>
      <c r="X448" s="6">
        <v>0</v>
      </c>
      <c r="Y448" s="7">
        <v>0</v>
      </c>
      <c r="Z448" s="6">
        <v>0</v>
      </c>
    </row>
    <row r="449" spans="1:26" ht="63.75" customHeight="1" outlineLevel="2">
      <c r="A449" s="13" t="s">
        <v>5</v>
      </c>
      <c r="B449" s="5" t="s">
        <v>240</v>
      </c>
      <c r="C449" s="5" t="s">
        <v>6</v>
      </c>
      <c r="D449" s="24">
        <f>D450</f>
        <v>21068366</v>
      </c>
      <c r="E449" s="6">
        <v>0</v>
      </c>
      <c r="F449" s="6">
        <v>0</v>
      </c>
      <c r="G449" s="6">
        <v>0</v>
      </c>
      <c r="H449" s="6">
        <v>0</v>
      </c>
      <c r="I449" s="6">
        <v>0</v>
      </c>
      <c r="J449" s="6">
        <v>0</v>
      </c>
      <c r="K449" s="6">
        <v>0</v>
      </c>
      <c r="L449" s="6">
        <v>0</v>
      </c>
      <c r="M449" s="6">
        <v>0</v>
      </c>
      <c r="N449" s="6">
        <v>0</v>
      </c>
      <c r="O449" s="6">
        <v>0</v>
      </c>
      <c r="P449" s="6">
        <v>0</v>
      </c>
      <c r="Q449" s="6">
        <v>0</v>
      </c>
      <c r="R449" s="6">
        <v>0</v>
      </c>
      <c r="S449" s="6">
        <v>0</v>
      </c>
      <c r="T449" s="6">
        <v>0</v>
      </c>
      <c r="U449" s="6">
        <v>0</v>
      </c>
      <c r="V449" s="6">
        <v>10602798.93</v>
      </c>
      <c r="W449" s="7">
        <v>0</v>
      </c>
      <c r="X449" s="6">
        <v>0</v>
      </c>
      <c r="Y449" s="7">
        <v>0</v>
      </c>
      <c r="Z449" s="6">
        <v>0</v>
      </c>
    </row>
    <row r="450" spans="1:26" ht="31.5" customHeight="1" outlineLevel="3">
      <c r="A450" s="13" t="s">
        <v>233</v>
      </c>
      <c r="B450" s="5" t="s">
        <v>240</v>
      </c>
      <c r="C450" s="5" t="s">
        <v>234</v>
      </c>
      <c r="D450" s="24">
        <v>21068366</v>
      </c>
      <c r="E450" s="6">
        <v>0</v>
      </c>
      <c r="F450" s="6">
        <v>0</v>
      </c>
      <c r="G450" s="6">
        <v>0</v>
      </c>
      <c r="H450" s="6">
        <v>0</v>
      </c>
      <c r="I450" s="6">
        <v>0</v>
      </c>
      <c r="J450" s="6">
        <v>0</v>
      </c>
      <c r="K450" s="6">
        <v>0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  <c r="T450" s="6">
        <v>0</v>
      </c>
      <c r="U450" s="6">
        <v>0</v>
      </c>
      <c r="V450" s="6">
        <v>10602798.93</v>
      </c>
      <c r="W450" s="7">
        <v>0</v>
      </c>
      <c r="X450" s="6">
        <v>0</v>
      </c>
      <c r="Y450" s="7">
        <v>0</v>
      </c>
      <c r="Z450" s="6">
        <v>0</v>
      </c>
    </row>
    <row r="451" spans="1:26" ht="17.25" customHeight="1" outlineLevel="1">
      <c r="A451" s="13" t="s">
        <v>241</v>
      </c>
      <c r="B451" s="5" t="s">
        <v>242</v>
      </c>
      <c r="C451" s="5"/>
      <c r="D451" s="24">
        <f>D452</f>
        <v>7755379</v>
      </c>
      <c r="E451" s="6">
        <v>0</v>
      </c>
      <c r="F451" s="6">
        <v>0</v>
      </c>
      <c r="G451" s="6">
        <v>0</v>
      </c>
      <c r="H451" s="6">
        <v>0</v>
      </c>
      <c r="I451" s="6">
        <v>0</v>
      </c>
      <c r="J451" s="6">
        <v>0</v>
      </c>
      <c r="K451" s="6">
        <v>0</v>
      </c>
      <c r="L451" s="6">
        <v>0</v>
      </c>
      <c r="M451" s="6">
        <v>0</v>
      </c>
      <c r="N451" s="6">
        <v>0</v>
      </c>
      <c r="O451" s="6">
        <v>0</v>
      </c>
      <c r="P451" s="6">
        <v>0</v>
      </c>
      <c r="Q451" s="6">
        <v>0</v>
      </c>
      <c r="R451" s="6">
        <v>0</v>
      </c>
      <c r="S451" s="6">
        <v>0</v>
      </c>
      <c r="T451" s="6">
        <v>0</v>
      </c>
      <c r="U451" s="6">
        <v>0</v>
      </c>
      <c r="V451" s="6">
        <v>3600301.61</v>
      </c>
      <c r="W451" s="7">
        <v>0</v>
      </c>
      <c r="X451" s="6">
        <v>0</v>
      </c>
      <c r="Y451" s="7">
        <v>0</v>
      </c>
      <c r="Z451" s="6">
        <v>0</v>
      </c>
    </row>
    <row r="452" spans="1:26" ht="62.25" customHeight="1" outlineLevel="2">
      <c r="A452" s="13" t="s">
        <v>5</v>
      </c>
      <c r="B452" s="5" t="s">
        <v>242</v>
      </c>
      <c r="C452" s="5" t="s">
        <v>6</v>
      </c>
      <c r="D452" s="24">
        <f>D453</f>
        <v>7755379</v>
      </c>
      <c r="E452" s="6">
        <v>0</v>
      </c>
      <c r="F452" s="6">
        <v>0</v>
      </c>
      <c r="G452" s="6">
        <v>0</v>
      </c>
      <c r="H452" s="6">
        <v>0</v>
      </c>
      <c r="I452" s="6">
        <v>0</v>
      </c>
      <c r="J452" s="6">
        <v>0</v>
      </c>
      <c r="K452" s="6">
        <v>0</v>
      </c>
      <c r="L452" s="6">
        <v>0</v>
      </c>
      <c r="M452" s="6">
        <v>0</v>
      </c>
      <c r="N452" s="6">
        <v>0</v>
      </c>
      <c r="O452" s="6">
        <v>0</v>
      </c>
      <c r="P452" s="6">
        <v>0</v>
      </c>
      <c r="Q452" s="6">
        <v>0</v>
      </c>
      <c r="R452" s="6">
        <v>0</v>
      </c>
      <c r="S452" s="6">
        <v>0</v>
      </c>
      <c r="T452" s="6">
        <v>0</v>
      </c>
      <c r="U452" s="6">
        <v>0</v>
      </c>
      <c r="V452" s="6">
        <v>3600301.61</v>
      </c>
      <c r="W452" s="7">
        <v>0</v>
      </c>
      <c r="X452" s="6">
        <v>0</v>
      </c>
      <c r="Y452" s="7">
        <v>0</v>
      </c>
      <c r="Z452" s="6">
        <v>0</v>
      </c>
    </row>
    <row r="453" spans="1:26" ht="31.5" customHeight="1" outlineLevel="3">
      <c r="A453" s="13" t="s">
        <v>233</v>
      </c>
      <c r="B453" s="5" t="s">
        <v>242</v>
      </c>
      <c r="C453" s="5" t="s">
        <v>234</v>
      </c>
      <c r="D453" s="24">
        <v>7755379</v>
      </c>
      <c r="E453" s="6">
        <v>0</v>
      </c>
      <c r="F453" s="6">
        <v>0</v>
      </c>
      <c r="G453" s="6">
        <v>0</v>
      </c>
      <c r="H453" s="6">
        <v>0</v>
      </c>
      <c r="I453" s="6">
        <v>0</v>
      </c>
      <c r="J453" s="6">
        <v>0</v>
      </c>
      <c r="K453" s="6">
        <v>0</v>
      </c>
      <c r="L453" s="6">
        <v>0</v>
      </c>
      <c r="M453" s="6">
        <v>0</v>
      </c>
      <c r="N453" s="6">
        <v>0</v>
      </c>
      <c r="O453" s="6">
        <v>0</v>
      </c>
      <c r="P453" s="6">
        <v>0</v>
      </c>
      <c r="Q453" s="6">
        <v>0</v>
      </c>
      <c r="R453" s="6">
        <v>0</v>
      </c>
      <c r="S453" s="6">
        <v>0</v>
      </c>
      <c r="T453" s="6">
        <v>0</v>
      </c>
      <c r="U453" s="6">
        <v>0</v>
      </c>
      <c r="V453" s="6">
        <v>3600301.61</v>
      </c>
      <c r="W453" s="7">
        <v>0</v>
      </c>
      <c r="X453" s="6">
        <v>0</v>
      </c>
      <c r="Y453" s="7">
        <v>0</v>
      </c>
      <c r="Z453" s="6">
        <v>0</v>
      </c>
    </row>
    <row r="454" spans="1:26" ht="17.25" customHeight="1" outlineLevel="1">
      <c r="A454" s="13" t="s">
        <v>243</v>
      </c>
      <c r="B454" s="5" t="s">
        <v>244</v>
      </c>
      <c r="C454" s="5"/>
      <c r="D454" s="24">
        <f>D455</f>
        <v>150000</v>
      </c>
      <c r="E454" s="6">
        <v>0</v>
      </c>
      <c r="F454" s="6">
        <v>0</v>
      </c>
      <c r="G454" s="6">
        <v>0</v>
      </c>
      <c r="H454" s="6">
        <v>0</v>
      </c>
      <c r="I454" s="6">
        <v>0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  <c r="V454" s="6">
        <v>300000</v>
      </c>
      <c r="W454" s="7">
        <v>0</v>
      </c>
      <c r="X454" s="6">
        <v>0</v>
      </c>
      <c r="Y454" s="7">
        <v>0</v>
      </c>
      <c r="Z454" s="6">
        <v>0</v>
      </c>
    </row>
    <row r="455" spans="1:26" ht="15.75" outlineLevel="2">
      <c r="A455" s="13" t="s">
        <v>13</v>
      </c>
      <c r="B455" s="5" t="s">
        <v>244</v>
      </c>
      <c r="C455" s="5" t="s">
        <v>14</v>
      </c>
      <c r="D455" s="24">
        <f>D456</f>
        <v>150000</v>
      </c>
      <c r="E455" s="6">
        <v>0</v>
      </c>
      <c r="F455" s="6">
        <v>0</v>
      </c>
      <c r="G455" s="6">
        <v>0</v>
      </c>
      <c r="H455" s="6">
        <v>0</v>
      </c>
      <c r="I455" s="6">
        <v>0</v>
      </c>
      <c r="J455" s="6">
        <v>0</v>
      </c>
      <c r="K455" s="6">
        <v>0</v>
      </c>
      <c r="L455" s="6">
        <v>0</v>
      </c>
      <c r="M455" s="6">
        <v>0</v>
      </c>
      <c r="N455" s="6">
        <v>0</v>
      </c>
      <c r="O455" s="6">
        <v>0</v>
      </c>
      <c r="P455" s="6">
        <v>0</v>
      </c>
      <c r="Q455" s="6">
        <v>0</v>
      </c>
      <c r="R455" s="6">
        <v>0</v>
      </c>
      <c r="S455" s="6">
        <v>0</v>
      </c>
      <c r="T455" s="6">
        <v>0</v>
      </c>
      <c r="U455" s="6">
        <v>0</v>
      </c>
      <c r="V455" s="6">
        <v>300000</v>
      </c>
      <c r="W455" s="7">
        <v>0</v>
      </c>
      <c r="X455" s="6">
        <v>0</v>
      </c>
      <c r="Y455" s="7">
        <v>0</v>
      </c>
      <c r="Z455" s="6">
        <v>0</v>
      </c>
    </row>
    <row r="456" spans="1:26" ht="15.75" outlineLevel="3">
      <c r="A456" s="13" t="s">
        <v>245</v>
      </c>
      <c r="B456" s="5" t="s">
        <v>244</v>
      </c>
      <c r="C456" s="5" t="s">
        <v>246</v>
      </c>
      <c r="D456" s="24">
        <v>150000</v>
      </c>
      <c r="E456" s="6">
        <v>0</v>
      </c>
      <c r="F456" s="6">
        <v>0</v>
      </c>
      <c r="G456" s="6">
        <v>0</v>
      </c>
      <c r="H456" s="6">
        <v>0</v>
      </c>
      <c r="I456" s="6">
        <v>0</v>
      </c>
      <c r="J456" s="6">
        <v>0</v>
      </c>
      <c r="K456" s="6">
        <v>0</v>
      </c>
      <c r="L456" s="6">
        <v>0</v>
      </c>
      <c r="M456" s="6">
        <v>0</v>
      </c>
      <c r="N456" s="6">
        <v>0</v>
      </c>
      <c r="O456" s="6">
        <v>0</v>
      </c>
      <c r="P456" s="6">
        <v>0</v>
      </c>
      <c r="Q456" s="6">
        <v>0</v>
      </c>
      <c r="R456" s="6">
        <v>0</v>
      </c>
      <c r="S456" s="6">
        <v>0</v>
      </c>
      <c r="T456" s="6">
        <v>0</v>
      </c>
      <c r="U456" s="6">
        <v>0</v>
      </c>
      <c r="V456" s="6">
        <v>300000</v>
      </c>
      <c r="W456" s="7">
        <v>0</v>
      </c>
      <c r="X456" s="6">
        <v>0</v>
      </c>
      <c r="Y456" s="7">
        <v>0</v>
      </c>
      <c r="Z456" s="6">
        <v>0</v>
      </c>
    </row>
    <row r="457" spans="1:26" ht="18" customHeight="1" outlineLevel="1">
      <c r="A457" s="13" t="s">
        <v>247</v>
      </c>
      <c r="B457" s="5" t="s">
        <v>248</v>
      </c>
      <c r="C457" s="5"/>
      <c r="D457" s="24">
        <f>D458</f>
        <v>150000</v>
      </c>
      <c r="E457" s="6">
        <v>0</v>
      </c>
      <c r="F457" s="6">
        <v>0</v>
      </c>
      <c r="G457" s="6">
        <v>0</v>
      </c>
      <c r="H457" s="6">
        <v>0</v>
      </c>
      <c r="I457" s="6">
        <v>0</v>
      </c>
      <c r="J457" s="6">
        <v>0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  <c r="T457" s="6">
        <v>0</v>
      </c>
      <c r="U457" s="6">
        <v>0</v>
      </c>
      <c r="V457" s="6">
        <v>116000</v>
      </c>
      <c r="W457" s="7">
        <v>0</v>
      </c>
      <c r="X457" s="6">
        <v>0</v>
      </c>
      <c r="Y457" s="7">
        <v>0</v>
      </c>
      <c r="Z457" s="6">
        <v>0</v>
      </c>
    </row>
    <row r="458" spans="1:26" ht="33" customHeight="1" outlineLevel="2">
      <c r="A458" s="13" t="s">
        <v>9</v>
      </c>
      <c r="B458" s="5" t="s">
        <v>248</v>
      </c>
      <c r="C458" s="5" t="s">
        <v>10</v>
      </c>
      <c r="D458" s="24">
        <f>D459</f>
        <v>150000</v>
      </c>
      <c r="E458" s="6">
        <v>0</v>
      </c>
      <c r="F458" s="6">
        <v>0</v>
      </c>
      <c r="G458" s="6">
        <v>0</v>
      </c>
      <c r="H458" s="6">
        <v>0</v>
      </c>
      <c r="I458" s="6">
        <v>0</v>
      </c>
      <c r="J458" s="6">
        <v>0</v>
      </c>
      <c r="K458" s="6">
        <v>0</v>
      </c>
      <c r="L458" s="6">
        <v>0</v>
      </c>
      <c r="M458" s="6">
        <v>0</v>
      </c>
      <c r="N458" s="6">
        <v>0</v>
      </c>
      <c r="O458" s="6">
        <v>0</v>
      </c>
      <c r="P458" s="6">
        <v>0</v>
      </c>
      <c r="Q458" s="6">
        <v>0</v>
      </c>
      <c r="R458" s="6">
        <v>0</v>
      </c>
      <c r="S458" s="6">
        <v>0</v>
      </c>
      <c r="T458" s="6">
        <v>0</v>
      </c>
      <c r="U458" s="6">
        <v>0</v>
      </c>
      <c r="V458" s="6">
        <v>116000</v>
      </c>
      <c r="W458" s="7">
        <v>0</v>
      </c>
      <c r="X458" s="6">
        <v>0</v>
      </c>
      <c r="Y458" s="7">
        <v>0</v>
      </c>
      <c r="Z458" s="6">
        <v>0</v>
      </c>
    </row>
    <row r="459" spans="1:26" ht="30.75" customHeight="1" outlineLevel="3">
      <c r="A459" s="13" t="s">
        <v>11</v>
      </c>
      <c r="B459" s="5" t="s">
        <v>248</v>
      </c>
      <c r="C459" s="5" t="s">
        <v>12</v>
      </c>
      <c r="D459" s="24">
        <v>150000</v>
      </c>
      <c r="E459" s="6">
        <v>0</v>
      </c>
      <c r="F459" s="6">
        <v>0</v>
      </c>
      <c r="G459" s="6">
        <v>0</v>
      </c>
      <c r="H459" s="6">
        <v>0</v>
      </c>
      <c r="I459" s="6">
        <v>0</v>
      </c>
      <c r="J459" s="6">
        <v>0</v>
      </c>
      <c r="K459" s="6">
        <v>0</v>
      </c>
      <c r="L459" s="6">
        <v>0</v>
      </c>
      <c r="M459" s="6">
        <v>0</v>
      </c>
      <c r="N459" s="6">
        <v>0</v>
      </c>
      <c r="O459" s="6">
        <v>0</v>
      </c>
      <c r="P459" s="6">
        <v>0</v>
      </c>
      <c r="Q459" s="6">
        <v>0</v>
      </c>
      <c r="R459" s="6">
        <v>0</v>
      </c>
      <c r="S459" s="6">
        <v>0</v>
      </c>
      <c r="T459" s="6">
        <v>0</v>
      </c>
      <c r="U459" s="6">
        <v>0</v>
      </c>
      <c r="V459" s="6">
        <v>116000</v>
      </c>
      <c r="W459" s="7">
        <v>0</v>
      </c>
      <c r="X459" s="6">
        <v>0</v>
      </c>
      <c r="Y459" s="7">
        <v>0</v>
      </c>
      <c r="Z459" s="6">
        <v>0</v>
      </c>
    </row>
    <row r="460" spans="1:26" ht="32.25" customHeight="1" outlineLevel="1">
      <c r="A460" s="13" t="s">
        <v>249</v>
      </c>
      <c r="B460" s="5" t="s">
        <v>250</v>
      </c>
      <c r="C460" s="5"/>
      <c r="D460" s="24">
        <f>D461+D463</f>
        <v>1076841</v>
      </c>
      <c r="E460" s="6">
        <v>0</v>
      </c>
      <c r="F460" s="6">
        <v>0</v>
      </c>
      <c r="G460" s="6">
        <v>0</v>
      </c>
      <c r="H460" s="6">
        <v>0</v>
      </c>
      <c r="I460" s="6">
        <v>0</v>
      </c>
      <c r="J460" s="6">
        <v>0</v>
      </c>
      <c r="K460" s="6">
        <v>0</v>
      </c>
      <c r="L460" s="6">
        <v>0</v>
      </c>
      <c r="M460" s="6">
        <v>0</v>
      </c>
      <c r="N460" s="6">
        <v>0</v>
      </c>
      <c r="O460" s="6">
        <v>0</v>
      </c>
      <c r="P460" s="6">
        <v>0</v>
      </c>
      <c r="Q460" s="6">
        <v>0</v>
      </c>
      <c r="R460" s="6">
        <v>0</v>
      </c>
      <c r="S460" s="6">
        <v>0</v>
      </c>
      <c r="T460" s="6">
        <v>0</v>
      </c>
      <c r="U460" s="6">
        <v>0</v>
      </c>
      <c r="V460" s="6">
        <v>1452245.53</v>
      </c>
      <c r="W460" s="7">
        <v>0</v>
      </c>
      <c r="X460" s="6">
        <v>0</v>
      </c>
      <c r="Y460" s="7">
        <v>0</v>
      </c>
      <c r="Z460" s="6">
        <v>0</v>
      </c>
    </row>
    <row r="461" spans="1:26" ht="63.75" customHeight="1" outlineLevel="2">
      <c r="A461" s="13" t="s">
        <v>5</v>
      </c>
      <c r="B461" s="5" t="s">
        <v>250</v>
      </c>
      <c r="C461" s="5" t="s">
        <v>6</v>
      </c>
      <c r="D461" s="24">
        <f>D462</f>
        <v>1056841</v>
      </c>
      <c r="E461" s="6">
        <v>0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  <c r="V461" s="6">
        <v>1444537.53</v>
      </c>
      <c r="W461" s="7">
        <v>0</v>
      </c>
      <c r="X461" s="6">
        <v>0</v>
      </c>
      <c r="Y461" s="7">
        <v>0</v>
      </c>
      <c r="Z461" s="6">
        <v>0</v>
      </c>
    </row>
    <row r="462" spans="1:26" ht="30.75" customHeight="1" outlineLevel="3">
      <c r="A462" s="13" t="s">
        <v>233</v>
      </c>
      <c r="B462" s="5" t="s">
        <v>250</v>
      </c>
      <c r="C462" s="5" t="s">
        <v>234</v>
      </c>
      <c r="D462" s="24">
        <v>1056841</v>
      </c>
      <c r="E462" s="6">
        <v>0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  <c r="V462" s="6">
        <v>1444537.53</v>
      </c>
      <c r="W462" s="7">
        <v>0</v>
      </c>
      <c r="X462" s="6">
        <v>0</v>
      </c>
      <c r="Y462" s="7">
        <v>0</v>
      </c>
      <c r="Z462" s="6">
        <v>0</v>
      </c>
    </row>
    <row r="463" spans="1:26" ht="30" customHeight="1" outlineLevel="2">
      <c r="A463" s="13" t="s">
        <v>9</v>
      </c>
      <c r="B463" s="5" t="s">
        <v>250</v>
      </c>
      <c r="C463" s="5" t="s">
        <v>10</v>
      </c>
      <c r="D463" s="24">
        <f>D464</f>
        <v>20000</v>
      </c>
      <c r="E463" s="6">
        <v>0</v>
      </c>
      <c r="F463" s="6">
        <v>0</v>
      </c>
      <c r="G463" s="6">
        <v>0</v>
      </c>
      <c r="H463" s="6">
        <v>0</v>
      </c>
      <c r="I463" s="6">
        <v>0</v>
      </c>
      <c r="J463" s="6">
        <v>0</v>
      </c>
      <c r="K463" s="6">
        <v>0</v>
      </c>
      <c r="L463" s="6">
        <v>0</v>
      </c>
      <c r="M463" s="6">
        <v>0</v>
      </c>
      <c r="N463" s="6">
        <v>0</v>
      </c>
      <c r="O463" s="6">
        <v>0</v>
      </c>
      <c r="P463" s="6">
        <v>0</v>
      </c>
      <c r="Q463" s="6">
        <v>0</v>
      </c>
      <c r="R463" s="6">
        <v>0</v>
      </c>
      <c r="S463" s="6">
        <v>0</v>
      </c>
      <c r="T463" s="6">
        <v>0</v>
      </c>
      <c r="U463" s="6">
        <v>0</v>
      </c>
      <c r="V463" s="6">
        <v>7708</v>
      </c>
      <c r="W463" s="7">
        <v>0</v>
      </c>
      <c r="X463" s="6">
        <v>0</v>
      </c>
      <c r="Y463" s="7">
        <v>0</v>
      </c>
      <c r="Z463" s="6">
        <v>0</v>
      </c>
    </row>
    <row r="464" spans="1:26" ht="32.25" customHeight="1" outlineLevel="3">
      <c r="A464" s="13" t="s">
        <v>11</v>
      </c>
      <c r="B464" s="5" t="s">
        <v>250</v>
      </c>
      <c r="C464" s="5" t="s">
        <v>12</v>
      </c>
      <c r="D464" s="24">
        <v>20000</v>
      </c>
      <c r="E464" s="6">
        <v>0</v>
      </c>
      <c r="F464" s="6">
        <v>0</v>
      </c>
      <c r="G464" s="6">
        <v>0</v>
      </c>
      <c r="H464" s="6">
        <v>0</v>
      </c>
      <c r="I464" s="6">
        <v>0</v>
      </c>
      <c r="J464" s="6">
        <v>0</v>
      </c>
      <c r="K464" s="6">
        <v>0</v>
      </c>
      <c r="L464" s="6">
        <v>0</v>
      </c>
      <c r="M464" s="6">
        <v>0</v>
      </c>
      <c r="N464" s="6">
        <v>0</v>
      </c>
      <c r="O464" s="6">
        <v>0</v>
      </c>
      <c r="P464" s="6">
        <v>0</v>
      </c>
      <c r="Q464" s="6">
        <v>0</v>
      </c>
      <c r="R464" s="6">
        <v>0</v>
      </c>
      <c r="S464" s="6">
        <v>0</v>
      </c>
      <c r="T464" s="6">
        <v>0</v>
      </c>
      <c r="U464" s="6">
        <v>0</v>
      </c>
      <c r="V464" s="6">
        <v>7708</v>
      </c>
      <c r="W464" s="7">
        <v>0</v>
      </c>
      <c r="X464" s="6">
        <v>0</v>
      </c>
      <c r="Y464" s="7">
        <v>0</v>
      </c>
      <c r="Z464" s="6">
        <v>0</v>
      </c>
    </row>
    <row r="465" spans="1:26" ht="32.25" customHeight="1" outlineLevel="1">
      <c r="A465" s="13" t="s">
        <v>251</v>
      </c>
      <c r="B465" s="5" t="s">
        <v>252</v>
      </c>
      <c r="C465" s="5"/>
      <c r="D465" s="24">
        <f>D466</f>
        <v>1005000</v>
      </c>
      <c r="E465" s="6">
        <v>0</v>
      </c>
      <c r="F465" s="6">
        <v>0</v>
      </c>
      <c r="G465" s="6">
        <v>0</v>
      </c>
      <c r="H465" s="6">
        <v>0</v>
      </c>
      <c r="I465" s="6">
        <v>0</v>
      </c>
      <c r="J465" s="6">
        <v>0</v>
      </c>
      <c r="K465" s="6">
        <v>0</v>
      </c>
      <c r="L465" s="6">
        <v>0</v>
      </c>
      <c r="M465" s="6">
        <v>0</v>
      </c>
      <c r="N465" s="6">
        <v>0</v>
      </c>
      <c r="O465" s="6">
        <v>0</v>
      </c>
      <c r="P465" s="6">
        <v>0</v>
      </c>
      <c r="Q465" s="6">
        <v>0</v>
      </c>
      <c r="R465" s="6">
        <v>0</v>
      </c>
      <c r="S465" s="6">
        <v>0</v>
      </c>
      <c r="T465" s="6">
        <v>0</v>
      </c>
      <c r="U465" s="6">
        <v>0</v>
      </c>
      <c r="V465" s="6">
        <v>835000</v>
      </c>
      <c r="W465" s="7">
        <v>0</v>
      </c>
      <c r="X465" s="6">
        <v>0</v>
      </c>
      <c r="Y465" s="7">
        <v>0</v>
      </c>
      <c r="Z465" s="6">
        <v>0</v>
      </c>
    </row>
    <row r="466" spans="1:26" ht="33" customHeight="1" outlineLevel="2">
      <c r="A466" s="13" t="s">
        <v>9</v>
      </c>
      <c r="B466" s="5" t="s">
        <v>252</v>
      </c>
      <c r="C466" s="5" t="s">
        <v>10</v>
      </c>
      <c r="D466" s="24">
        <f>D467</f>
        <v>1005000</v>
      </c>
      <c r="E466" s="6">
        <v>0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  <c r="V466" s="6">
        <v>835000</v>
      </c>
      <c r="W466" s="7">
        <v>0</v>
      </c>
      <c r="X466" s="6">
        <v>0</v>
      </c>
      <c r="Y466" s="7">
        <v>0</v>
      </c>
      <c r="Z466" s="6">
        <v>0</v>
      </c>
    </row>
    <row r="467" spans="1:26" ht="30" customHeight="1" outlineLevel="3">
      <c r="A467" s="13" t="s">
        <v>11</v>
      </c>
      <c r="B467" s="5" t="s">
        <v>252</v>
      </c>
      <c r="C467" s="5" t="s">
        <v>12</v>
      </c>
      <c r="D467" s="24">
        <v>1005000</v>
      </c>
      <c r="E467" s="6">
        <v>0</v>
      </c>
      <c r="F467" s="6">
        <v>0</v>
      </c>
      <c r="G467" s="6">
        <v>0</v>
      </c>
      <c r="H467" s="6">
        <v>0</v>
      </c>
      <c r="I467" s="6">
        <v>0</v>
      </c>
      <c r="J467" s="6">
        <v>0</v>
      </c>
      <c r="K467" s="6">
        <v>0</v>
      </c>
      <c r="L467" s="6">
        <v>0</v>
      </c>
      <c r="M467" s="6">
        <v>0</v>
      </c>
      <c r="N467" s="6">
        <v>0</v>
      </c>
      <c r="O467" s="6">
        <v>0</v>
      </c>
      <c r="P467" s="6">
        <v>0</v>
      </c>
      <c r="Q467" s="6">
        <v>0</v>
      </c>
      <c r="R467" s="6">
        <v>0</v>
      </c>
      <c r="S467" s="6">
        <v>0</v>
      </c>
      <c r="T467" s="6">
        <v>0</v>
      </c>
      <c r="U467" s="6">
        <v>0</v>
      </c>
      <c r="V467" s="6">
        <v>835000</v>
      </c>
      <c r="W467" s="7">
        <v>0</v>
      </c>
      <c r="X467" s="6">
        <v>0</v>
      </c>
      <c r="Y467" s="7">
        <v>0</v>
      </c>
      <c r="Z467" s="6">
        <v>0</v>
      </c>
    </row>
    <row r="468" spans="1:26" ht="30" hidden="1" customHeight="1" outlineLevel="3">
      <c r="A468" s="13" t="s">
        <v>391</v>
      </c>
      <c r="B468" s="5"/>
      <c r="C468" s="5"/>
      <c r="D468" s="24">
        <f>D10+D99+D155+D159+D163+D174+D188+D343+D354+D385+D389+D392+D396+D406+D412+D417+D420+D423+D430</f>
        <v>335041392</v>
      </c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7"/>
      <c r="X468" s="6"/>
      <c r="Y468" s="7"/>
      <c r="Z468" s="6"/>
    </row>
    <row r="469" spans="1:26" ht="17.25" customHeight="1" collapsed="1">
      <c r="A469" s="14" t="s">
        <v>254</v>
      </c>
      <c r="B469" s="15" t="s">
        <v>253</v>
      </c>
      <c r="C469" s="5"/>
      <c r="D469" s="24">
        <f>D470+D473+D476+D479+D482+D485</f>
        <v>2048000</v>
      </c>
      <c r="E469" s="6">
        <v>0</v>
      </c>
      <c r="F469" s="6">
        <v>0</v>
      </c>
      <c r="G469" s="6">
        <v>0</v>
      </c>
      <c r="H469" s="6">
        <v>0</v>
      </c>
      <c r="I469" s="6">
        <v>0</v>
      </c>
      <c r="J469" s="6">
        <v>0</v>
      </c>
      <c r="K469" s="6">
        <v>0</v>
      </c>
      <c r="L469" s="6">
        <v>0</v>
      </c>
      <c r="M469" s="6">
        <v>0</v>
      </c>
      <c r="N469" s="6">
        <v>0</v>
      </c>
      <c r="O469" s="6">
        <v>0</v>
      </c>
      <c r="P469" s="6">
        <v>0</v>
      </c>
      <c r="Q469" s="6">
        <v>0</v>
      </c>
      <c r="R469" s="6">
        <v>0</v>
      </c>
      <c r="S469" s="6">
        <v>0</v>
      </c>
      <c r="T469" s="6">
        <v>0</v>
      </c>
      <c r="U469" s="6">
        <v>0</v>
      </c>
      <c r="V469" s="6">
        <v>1536477.14</v>
      </c>
      <c r="W469" s="7">
        <v>0</v>
      </c>
      <c r="X469" s="6">
        <v>0</v>
      </c>
      <c r="Y469" s="7">
        <v>0</v>
      </c>
      <c r="Z469" s="6">
        <v>0</v>
      </c>
    </row>
    <row r="470" spans="1:26" ht="15.75" outlineLevel="1">
      <c r="A470" s="13" t="s">
        <v>254</v>
      </c>
      <c r="B470" s="5" t="s">
        <v>255</v>
      </c>
      <c r="C470" s="5"/>
      <c r="D470" s="24">
        <f>D471</f>
        <v>1083000</v>
      </c>
      <c r="E470" s="6">
        <v>0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  <c r="V470" s="6">
        <v>385077.14</v>
      </c>
      <c r="W470" s="7">
        <v>0</v>
      </c>
      <c r="X470" s="6">
        <v>0</v>
      </c>
      <c r="Y470" s="7">
        <v>0</v>
      </c>
      <c r="Z470" s="6">
        <v>0</v>
      </c>
    </row>
    <row r="471" spans="1:26" ht="16.5" customHeight="1" outlineLevel="2">
      <c r="A471" s="13" t="s">
        <v>256</v>
      </c>
      <c r="B471" s="5" t="s">
        <v>255</v>
      </c>
      <c r="C471" s="5" t="s">
        <v>257</v>
      </c>
      <c r="D471" s="24">
        <f>D472</f>
        <v>1083000</v>
      </c>
      <c r="E471" s="6">
        <v>0</v>
      </c>
      <c r="F471" s="6">
        <v>0</v>
      </c>
      <c r="G471" s="6">
        <v>0</v>
      </c>
      <c r="H471" s="6">
        <v>0</v>
      </c>
      <c r="I471" s="6">
        <v>0</v>
      </c>
      <c r="J471" s="6">
        <v>0</v>
      </c>
      <c r="K471" s="6">
        <v>0</v>
      </c>
      <c r="L471" s="6">
        <v>0</v>
      </c>
      <c r="M471" s="6">
        <v>0</v>
      </c>
      <c r="N471" s="6">
        <v>0</v>
      </c>
      <c r="O471" s="6">
        <v>0</v>
      </c>
      <c r="P471" s="6">
        <v>0</v>
      </c>
      <c r="Q471" s="6">
        <v>0</v>
      </c>
      <c r="R471" s="6">
        <v>0</v>
      </c>
      <c r="S471" s="6">
        <v>0</v>
      </c>
      <c r="T471" s="6">
        <v>0</v>
      </c>
      <c r="U471" s="6">
        <v>0</v>
      </c>
      <c r="V471" s="6">
        <v>385077.14</v>
      </c>
      <c r="W471" s="7">
        <v>0</v>
      </c>
      <c r="X471" s="6">
        <v>0</v>
      </c>
      <c r="Y471" s="7">
        <v>0</v>
      </c>
      <c r="Z471" s="6">
        <v>0</v>
      </c>
    </row>
    <row r="472" spans="1:26" ht="15.75" customHeight="1" outlineLevel="3">
      <c r="A472" s="13" t="s">
        <v>258</v>
      </c>
      <c r="B472" s="5" t="s">
        <v>255</v>
      </c>
      <c r="C472" s="5" t="s">
        <v>259</v>
      </c>
      <c r="D472" s="24">
        <v>1083000</v>
      </c>
      <c r="E472" s="6">
        <v>0</v>
      </c>
      <c r="F472" s="6">
        <v>0</v>
      </c>
      <c r="G472" s="6">
        <v>0</v>
      </c>
      <c r="H472" s="6">
        <v>0</v>
      </c>
      <c r="I472" s="6">
        <v>0</v>
      </c>
      <c r="J472" s="6">
        <v>0</v>
      </c>
      <c r="K472" s="6">
        <v>0</v>
      </c>
      <c r="L472" s="6">
        <v>0</v>
      </c>
      <c r="M472" s="6">
        <v>0</v>
      </c>
      <c r="N472" s="6">
        <v>0</v>
      </c>
      <c r="O472" s="6">
        <v>0</v>
      </c>
      <c r="P472" s="6">
        <v>0</v>
      </c>
      <c r="Q472" s="6">
        <v>0</v>
      </c>
      <c r="R472" s="6">
        <v>0</v>
      </c>
      <c r="S472" s="6">
        <v>0</v>
      </c>
      <c r="T472" s="6">
        <v>0</v>
      </c>
      <c r="U472" s="6">
        <v>0</v>
      </c>
      <c r="V472" s="6">
        <v>385077.14</v>
      </c>
      <c r="W472" s="7">
        <v>0</v>
      </c>
      <c r="X472" s="6">
        <v>0</v>
      </c>
      <c r="Y472" s="7">
        <v>0</v>
      </c>
      <c r="Z472" s="6">
        <v>0</v>
      </c>
    </row>
    <row r="473" spans="1:26" ht="15.75" hidden="1" outlineLevel="1">
      <c r="A473" s="13" t="s">
        <v>260</v>
      </c>
      <c r="B473" s="5" t="s">
        <v>261</v>
      </c>
      <c r="C473" s="5"/>
      <c r="D473" s="24">
        <f>D474</f>
        <v>0</v>
      </c>
      <c r="E473" s="6">
        <v>0</v>
      </c>
      <c r="F473" s="6">
        <v>0</v>
      </c>
      <c r="G473" s="6">
        <v>0</v>
      </c>
      <c r="H473" s="6">
        <v>0</v>
      </c>
      <c r="I473" s="6">
        <v>0</v>
      </c>
      <c r="J473" s="6">
        <v>0</v>
      </c>
      <c r="K473" s="6">
        <v>0</v>
      </c>
      <c r="L473" s="6">
        <v>0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  <c r="R473" s="6">
        <v>0</v>
      </c>
      <c r="S473" s="6">
        <v>0</v>
      </c>
      <c r="T473" s="6">
        <v>0</v>
      </c>
      <c r="U473" s="6">
        <v>0</v>
      </c>
      <c r="V473" s="6">
        <v>1151400</v>
      </c>
      <c r="W473" s="7">
        <v>0</v>
      </c>
      <c r="X473" s="6">
        <v>0</v>
      </c>
      <c r="Y473" s="7">
        <v>0</v>
      </c>
      <c r="Z473" s="6">
        <v>0</v>
      </c>
    </row>
    <row r="474" spans="1:26" ht="15.75" hidden="1" outlineLevel="2">
      <c r="A474" s="13" t="s">
        <v>13</v>
      </c>
      <c r="B474" s="5" t="s">
        <v>261</v>
      </c>
      <c r="C474" s="5" t="s">
        <v>14</v>
      </c>
      <c r="D474" s="24">
        <f>D475</f>
        <v>0</v>
      </c>
      <c r="E474" s="6">
        <v>0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  <c r="V474" s="6">
        <v>1151400</v>
      </c>
      <c r="W474" s="7">
        <v>0</v>
      </c>
      <c r="X474" s="6">
        <v>0</v>
      </c>
      <c r="Y474" s="7">
        <v>0</v>
      </c>
      <c r="Z474" s="6">
        <v>0</v>
      </c>
    </row>
    <row r="475" spans="1:26" ht="18.75" hidden="1" customHeight="1" outlineLevel="3">
      <c r="A475" s="13" t="s">
        <v>15</v>
      </c>
      <c r="B475" s="5" t="s">
        <v>261</v>
      </c>
      <c r="C475" s="5" t="s">
        <v>16</v>
      </c>
      <c r="D475" s="24"/>
      <c r="E475" s="6">
        <v>0</v>
      </c>
      <c r="F475" s="6">
        <v>0</v>
      </c>
      <c r="G475" s="6">
        <v>0</v>
      </c>
      <c r="H475" s="6">
        <v>0</v>
      </c>
      <c r="I475" s="6">
        <v>0</v>
      </c>
      <c r="J475" s="6">
        <v>0</v>
      </c>
      <c r="K475" s="6">
        <v>0</v>
      </c>
      <c r="L475" s="6">
        <v>0</v>
      </c>
      <c r="M475" s="6">
        <v>0</v>
      </c>
      <c r="N475" s="6">
        <v>0</v>
      </c>
      <c r="O475" s="6">
        <v>0</v>
      </c>
      <c r="P475" s="6">
        <v>0</v>
      </c>
      <c r="Q475" s="6">
        <v>0</v>
      </c>
      <c r="R475" s="6">
        <v>0</v>
      </c>
      <c r="S475" s="6">
        <v>0</v>
      </c>
      <c r="T475" s="6">
        <v>0</v>
      </c>
      <c r="U475" s="6">
        <v>0</v>
      </c>
      <c r="V475" s="6">
        <v>1151400</v>
      </c>
      <c r="W475" s="7">
        <v>0</v>
      </c>
      <c r="X475" s="6">
        <v>0</v>
      </c>
      <c r="Y475" s="7">
        <v>0</v>
      </c>
      <c r="Z475" s="6">
        <v>0</v>
      </c>
    </row>
    <row r="476" spans="1:26" ht="48.75" customHeight="1" outlineLevel="1" collapsed="1">
      <c r="A476" s="13" t="s">
        <v>262</v>
      </c>
      <c r="B476" s="5" t="s">
        <v>350</v>
      </c>
      <c r="C476" s="5"/>
      <c r="D476" s="24">
        <f>D477</f>
        <v>350000</v>
      </c>
      <c r="E476" s="6">
        <v>0</v>
      </c>
      <c r="F476" s="6">
        <v>0</v>
      </c>
      <c r="G476" s="6">
        <v>0</v>
      </c>
      <c r="H476" s="6">
        <v>0</v>
      </c>
      <c r="I476" s="6">
        <v>0</v>
      </c>
      <c r="J476" s="6">
        <v>0</v>
      </c>
      <c r="K476" s="6">
        <v>0</v>
      </c>
      <c r="L476" s="6">
        <v>0</v>
      </c>
      <c r="M476" s="6">
        <v>0</v>
      </c>
      <c r="N476" s="6">
        <v>0</v>
      </c>
      <c r="O476" s="6">
        <v>0</v>
      </c>
      <c r="P476" s="6">
        <v>0</v>
      </c>
      <c r="Q476" s="6">
        <v>0</v>
      </c>
      <c r="R476" s="6">
        <v>0</v>
      </c>
      <c r="S476" s="6">
        <v>0</v>
      </c>
      <c r="T476" s="6">
        <v>0</v>
      </c>
      <c r="U476" s="6">
        <v>0</v>
      </c>
      <c r="V476" s="6">
        <v>350000</v>
      </c>
      <c r="W476" s="7">
        <v>0</v>
      </c>
      <c r="X476" s="6">
        <v>0</v>
      </c>
      <c r="Y476" s="7">
        <v>0</v>
      </c>
      <c r="Z476" s="6">
        <v>0</v>
      </c>
    </row>
    <row r="477" spans="1:26" ht="15.75" outlineLevel="2">
      <c r="A477" s="13" t="s">
        <v>94</v>
      </c>
      <c r="B477" s="5" t="s">
        <v>350</v>
      </c>
      <c r="C477" s="5" t="s">
        <v>95</v>
      </c>
      <c r="D477" s="24">
        <f>D478</f>
        <v>350000</v>
      </c>
      <c r="E477" s="6">
        <v>0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  <c r="V477" s="6">
        <v>350000</v>
      </c>
      <c r="W477" s="7">
        <v>0</v>
      </c>
      <c r="X477" s="6">
        <v>0</v>
      </c>
      <c r="Y477" s="7">
        <v>0</v>
      </c>
      <c r="Z477" s="6">
        <v>0</v>
      </c>
    </row>
    <row r="478" spans="1:26" ht="17.25" customHeight="1" outlineLevel="3">
      <c r="A478" s="13" t="s">
        <v>96</v>
      </c>
      <c r="B478" s="5" t="s">
        <v>350</v>
      </c>
      <c r="C478" s="5" t="s">
        <v>97</v>
      </c>
      <c r="D478" s="24">
        <v>350000</v>
      </c>
      <c r="E478" s="6">
        <v>0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  <c r="V478" s="6">
        <v>350000</v>
      </c>
      <c r="W478" s="7">
        <v>0</v>
      </c>
      <c r="X478" s="6">
        <v>0</v>
      </c>
      <c r="Y478" s="7">
        <v>0</v>
      </c>
      <c r="Z478" s="6">
        <v>0</v>
      </c>
    </row>
    <row r="479" spans="1:26" ht="47.25" hidden="1">
      <c r="A479" s="19" t="s">
        <v>351</v>
      </c>
      <c r="B479" s="20">
        <v>6000500</v>
      </c>
      <c r="C479" s="18"/>
      <c r="D479" s="25">
        <f>D480</f>
        <v>0</v>
      </c>
    </row>
    <row r="480" spans="1:26" ht="15.75" hidden="1">
      <c r="A480" s="19" t="s">
        <v>352</v>
      </c>
      <c r="B480" s="20">
        <v>6000500</v>
      </c>
      <c r="C480" s="20">
        <v>500</v>
      </c>
      <c r="D480" s="25">
        <f>D481</f>
        <v>0</v>
      </c>
    </row>
    <row r="481" spans="1:19" ht="15.75" hidden="1">
      <c r="A481" s="19" t="s">
        <v>353</v>
      </c>
      <c r="B481" s="20">
        <v>6000500</v>
      </c>
      <c r="C481" s="20">
        <v>510</v>
      </c>
      <c r="D481" s="25"/>
    </row>
    <row r="482" spans="1:19" ht="15.75">
      <c r="A482" s="19" t="s">
        <v>361</v>
      </c>
      <c r="B482" s="29">
        <v>6000600</v>
      </c>
      <c r="C482" s="29"/>
      <c r="D482" s="24">
        <f>D483</f>
        <v>315000</v>
      </c>
    </row>
    <row r="483" spans="1:19" ht="15.75">
      <c r="A483" s="19" t="s">
        <v>368</v>
      </c>
      <c r="B483" s="29">
        <v>6000600</v>
      </c>
      <c r="C483" s="29">
        <v>300</v>
      </c>
      <c r="D483" s="24">
        <f>D484</f>
        <v>315000</v>
      </c>
    </row>
    <row r="484" spans="1:19" ht="31.5">
      <c r="A484" s="19" t="s">
        <v>369</v>
      </c>
      <c r="B484" s="29">
        <v>6000600</v>
      </c>
      <c r="C484" s="29">
        <v>320</v>
      </c>
      <c r="D484" s="24">
        <v>315000</v>
      </c>
    </row>
    <row r="485" spans="1:19" ht="15.75">
      <c r="A485" s="19" t="s">
        <v>361</v>
      </c>
      <c r="B485" s="29">
        <v>6000700</v>
      </c>
      <c r="C485" s="29"/>
      <c r="D485" s="24">
        <f>D486</f>
        <v>300000</v>
      </c>
    </row>
    <row r="486" spans="1:19" ht="15.75">
      <c r="A486" s="13" t="s">
        <v>55</v>
      </c>
      <c r="B486" s="29">
        <v>6000700</v>
      </c>
      <c r="C486" s="29">
        <v>300</v>
      </c>
      <c r="D486" s="24">
        <f>D487</f>
        <v>300000</v>
      </c>
    </row>
    <row r="487" spans="1:19" ht="15.75">
      <c r="A487" s="13" t="s">
        <v>65</v>
      </c>
      <c r="B487" s="29">
        <v>6000700</v>
      </c>
      <c r="C487" s="29">
        <v>360</v>
      </c>
      <c r="D487" s="24">
        <v>300000</v>
      </c>
    </row>
    <row r="488" spans="1:19" ht="15.75" hidden="1">
      <c r="A488" s="21"/>
      <c r="B488" s="22"/>
      <c r="C488" s="22"/>
      <c r="D488" s="26"/>
    </row>
    <row r="489" spans="1:19">
      <c r="A489" s="46" t="s">
        <v>349</v>
      </c>
      <c r="B489" s="37"/>
      <c r="C489" s="37"/>
      <c r="D489" s="44">
        <f>D491+D496+D499+D506+D509+D512+D554+D560+D563+D569+D576+D601+D604+D607+D614+D617+D621</f>
        <v>774791815</v>
      </c>
      <c r="E489" s="37" t="s">
        <v>0</v>
      </c>
      <c r="F489" s="37" t="s">
        <v>0</v>
      </c>
      <c r="G489" s="37" t="s">
        <v>0</v>
      </c>
      <c r="H489" s="37" t="s">
        <v>0</v>
      </c>
      <c r="I489" s="37" t="s">
        <v>0</v>
      </c>
      <c r="J489" s="37" t="s">
        <v>0</v>
      </c>
      <c r="K489" s="37" t="s">
        <v>0</v>
      </c>
      <c r="L489" s="37" t="s">
        <v>0</v>
      </c>
      <c r="M489" s="37" t="s">
        <v>0</v>
      </c>
      <c r="N489" s="37" t="s">
        <v>0</v>
      </c>
      <c r="O489" s="37" t="s">
        <v>0</v>
      </c>
      <c r="P489" s="37" t="s">
        <v>0</v>
      </c>
      <c r="Q489" s="37" t="s">
        <v>0</v>
      </c>
      <c r="R489" s="37" t="s">
        <v>0</v>
      </c>
      <c r="S489" s="37" t="s">
        <v>0</v>
      </c>
    </row>
    <row r="490" spans="1:19" ht="23.25" customHeight="1">
      <c r="A490" s="47"/>
      <c r="B490" s="38"/>
      <c r="C490" s="38"/>
      <c r="D490" s="45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</row>
    <row r="491" spans="1:19" ht="63">
      <c r="A491" s="13" t="s">
        <v>264</v>
      </c>
      <c r="B491" s="5" t="s">
        <v>299</v>
      </c>
      <c r="C491" s="5"/>
      <c r="D491" s="24">
        <f>D492+D494</f>
        <v>122692525</v>
      </c>
      <c r="E491" s="6">
        <v>0</v>
      </c>
      <c r="F491" s="6">
        <v>0</v>
      </c>
      <c r="G491" s="6">
        <v>0</v>
      </c>
      <c r="H491" s="6">
        <v>0</v>
      </c>
      <c r="I491" s="6">
        <v>0</v>
      </c>
      <c r="J491" s="6">
        <v>0</v>
      </c>
      <c r="K491" s="6">
        <v>0</v>
      </c>
      <c r="L491" s="6">
        <v>0</v>
      </c>
      <c r="M491" s="6">
        <v>0</v>
      </c>
      <c r="N491" s="6">
        <v>0</v>
      </c>
      <c r="O491" s="6">
        <v>0</v>
      </c>
      <c r="P491" s="6">
        <v>0</v>
      </c>
      <c r="Q491" s="6">
        <v>0</v>
      </c>
      <c r="R491" s="6">
        <v>0</v>
      </c>
      <c r="S491" s="6">
        <v>0</v>
      </c>
    </row>
    <row r="492" spans="1:19" ht="63">
      <c r="A492" s="13" t="s">
        <v>5</v>
      </c>
      <c r="B492" s="5" t="s">
        <v>299</v>
      </c>
      <c r="C492" s="5" t="s">
        <v>6</v>
      </c>
      <c r="D492" s="24">
        <f>D493</f>
        <v>121465600</v>
      </c>
      <c r="E492" s="6">
        <v>0</v>
      </c>
      <c r="F492" s="6">
        <v>0</v>
      </c>
      <c r="G492" s="6">
        <v>0</v>
      </c>
      <c r="H492" s="6">
        <v>0</v>
      </c>
      <c r="I492" s="6">
        <v>0</v>
      </c>
      <c r="J492" s="6">
        <v>0</v>
      </c>
      <c r="K492" s="6">
        <v>0</v>
      </c>
      <c r="L492" s="6">
        <v>0</v>
      </c>
      <c r="M492" s="6">
        <v>0</v>
      </c>
      <c r="N492" s="6">
        <v>0</v>
      </c>
      <c r="O492" s="6">
        <v>0</v>
      </c>
      <c r="P492" s="6">
        <v>0</v>
      </c>
      <c r="Q492" s="6">
        <v>0</v>
      </c>
      <c r="R492" s="6">
        <v>0</v>
      </c>
      <c r="S492" s="6">
        <v>0</v>
      </c>
    </row>
    <row r="493" spans="1:19" ht="15.75">
      <c r="A493" s="13" t="s">
        <v>7</v>
      </c>
      <c r="B493" s="5" t="s">
        <v>299</v>
      </c>
      <c r="C493" s="5" t="s">
        <v>8</v>
      </c>
      <c r="D493" s="24">
        <v>121465600</v>
      </c>
      <c r="E493" s="6">
        <v>0</v>
      </c>
      <c r="F493" s="6">
        <v>0</v>
      </c>
      <c r="G493" s="6">
        <v>0</v>
      </c>
      <c r="H493" s="6">
        <v>0</v>
      </c>
      <c r="I493" s="6">
        <v>0</v>
      </c>
      <c r="J493" s="6">
        <v>0</v>
      </c>
      <c r="K493" s="6">
        <v>0</v>
      </c>
      <c r="L493" s="6">
        <v>0</v>
      </c>
      <c r="M493" s="6">
        <v>0</v>
      </c>
      <c r="N493" s="6">
        <v>0</v>
      </c>
      <c r="O493" s="6">
        <v>0</v>
      </c>
      <c r="P493" s="6">
        <v>0</v>
      </c>
      <c r="Q493" s="6">
        <v>0</v>
      </c>
      <c r="R493" s="6">
        <v>0</v>
      </c>
      <c r="S493" s="6">
        <v>0</v>
      </c>
    </row>
    <row r="494" spans="1:19" ht="31.5">
      <c r="A494" s="13" t="s">
        <v>9</v>
      </c>
      <c r="B494" s="5" t="s">
        <v>299</v>
      </c>
      <c r="C494" s="5" t="s">
        <v>10</v>
      </c>
      <c r="D494" s="24">
        <f>D495</f>
        <v>1226925</v>
      </c>
      <c r="E494" s="6">
        <v>0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</row>
    <row r="495" spans="1:19" ht="31.5">
      <c r="A495" s="13" t="s">
        <v>11</v>
      </c>
      <c r="B495" s="5" t="s">
        <v>299</v>
      </c>
      <c r="C495" s="5" t="s">
        <v>12</v>
      </c>
      <c r="D495" s="24">
        <v>1226925</v>
      </c>
      <c r="E495" s="6">
        <v>0</v>
      </c>
      <c r="F495" s="6">
        <v>0</v>
      </c>
      <c r="G495" s="6">
        <v>0</v>
      </c>
      <c r="H495" s="6">
        <v>0</v>
      </c>
      <c r="I495" s="6">
        <v>0</v>
      </c>
      <c r="J495" s="6">
        <v>0</v>
      </c>
      <c r="K495" s="6">
        <v>0</v>
      </c>
      <c r="L495" s="6">
        <v>0</v>
      </c>
      <c r="M495" s="6">
        <v>0</v>
      </c>
      <c r="N495" s="6">
        <v>0</v>
      </c>
      <c r="O495" s="6">
        <v>0</v>
      </c>
      <c r="P495" s="6">
        <v>0</v>
      </c>
      <c r="Q495" s="6">
        <v>0</v>
      </c>
      <c r="R495" s="6">
        <v>0</v>
      </c>
      <c r="S495" s="6">
        <v>0</v>
      </c>
    </row>
    <row r="496" spans="1:19" ht="31.5">
      <c r="A496" s="13" t="s">
        <v>265</v>
      </c>
      <c r="B496" s="5" t="s">
        <v>300</v>
      </c>
      <c r="C496" s="5"/>
      <c r="D496" s="24">
        <f>D497</f>
        <v>2800489</v>
      </c>
      <c r="E496" s="6">
        <v>0</v>
      </c>
      <c r="F496" s="6">
        <v>0</v>
      </c>
      <c r="G496" s="6">
        <v>0</v>
      </c>
      <c r="H496" s="6">
        <v>0</v>
      </c>
      <c r="I496" s="6">
        <v>0</v>
      </c>
      <c r="J496" s="6">
        <v>0</v>
      </c>
      <c r="K496" s="6">
        <v>0</v>
      </c>
      <c r="L496" s="6">
        <v>0</v>
      </c>
      <c r="M496" s="6">
        <v>0</v>
      </c>
      <c r="N496" s="6">
        <v>0</v>
      </c>
      <c r="O496" s="6">
        <v>0</v>
      </c>
      <c r="P496" s="6">
        <v>0</v>
      </c>
      <c r="Q496" s="6">
        <v>0</v>
      </c>
      <c r="R496" s="6">
        <v>0</v>
      </c>
      <c r="S496" s="6">
        <v>0</v>
      </c>
    </row>
    <row r="497" spans="1:19" ht="15.75">
      <c r="A497" s="13" t="s">
        <v>55</v>
      </c>
      <c r="B497" s="5" t="s">
        <v>300</v>
      </c>
      <c r="C497" s="5" t="s">
        <v>56</v>
      </c>
      <c r="D497" s="24">
        <f>D498</f>
        <v>2800489</v>
      </c>
      <c r="E497" s="6">
        <v>0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</row>
    <row r="498" spans="1:19" ht="31.5">
      <c r="A498" s="13" t="s">
        <v>57</v>
      </c>
      <c r="B498" s="5" t="s">
        <v>300</v>
      </c>
      <c r="C498" s="5" t="s">
        <v>58</v>
      </c>
      <c r="D498" s="24">
        <v>2800489</v>
      </c>
      <c r="E498" s="6">
        <v>0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</row>
    <row r="499" spans="1:19" ht="162.75" customHeight="1">
      <c r="A499" s="13" t="s">
        <v>266</v>
      </c>
      <c r="B499" s="5" t="s">
        <v>301</v>
      </c>
      <c r="C499" s="5"/>
      <c r="D499" s="24">
        <f>D500+D502+D504</f>
        <v>207390118</v>
      </c>
      <c r="E499" s="6">
        <v>0</v>
      </c>
      <c r="F499" s="6">
        <v>0</v>
      </c>
      <c r="G499" s="6">
        <v>0</v>
      </c>
      <c r="H499" s="6">
        <v>0</v>
      </c>
      <c r="I499" s="6">
        <v>0</v>
      </c>
      <c r="J499" s="6">
        <v>0</v>
      </c>
      <c r="K499" s="6">
        <v>0</v>
      </c>
      <c r="L499" s="6">
        <v>0</v>
      </c>
      <c r="M499" s="6">
        <v>0</v>
      </c>
      <c r="N499" s="6">
        <v>0</v>
      </c>
      <c r="O499" s="6">
        <v>0</v>
      </c>
      <c r="P499" s="6">
        <v>0</v>
      </c>
      <c r="Q499" s="6">
        <v>0</v>
      </c>
      <c r="R499" s="6">
        <v>0</v>
      </c>
      <c r="S499" s="6">
        <v>0</v>
      </c>
    </row>
    <row r="500" spans="1:19" ht="63">
      <c r="A500" s="13" t="s">
        <v>5</v>
      </c>
      <c r="B500" s="5" t="s">
        <v>301</v>
      </c>
      <c r="C500" s="5" t="s">
        <v>6</v>
      </c>
      <c r="D500" s="24">
        <f>D501</f>
        <v>201168414</v>
      </c>
      <c r="E500" s="6">
        <v>0</v>
      </c>
      <c r="F500" s="6">
        <v>0</v>
      </c>
      <c r="G500" s="6">
        <v>0</v>
      </c>
      <c r="H500" s="6">
        <v>0</v>
      </c>
      <c r="I500" s="6">
        <v>0</v>
      </c>
      <c r="J500" s="6">
        <v>0</v>
      </c>
      <c r="K500" s="6">
        <v>0</v>
      </c>
      <c r="L500" s="6">
        <v>0</v>
      </c>
      <c r="M500" s="6">
        <v>0</v>
      </c>
      <c r="N500" s="6">
        <v>0</v>
      </c>
      <c r="O500" s="6">
        <v>0</v>
      </c>
      <c r="P500" s="6">
        <v>0</v>
      </c>
      <c r="Q500" s="6">
        <v>0</v>
      </c>
      <c r="R500" s="6">
        <v>0</v>
      </c>
      <c r="S500" s="6">
        <v>0</v>
      </c>
    </row>
    <row r="501" spans="1:19" ht="15.75">
      <c r="A501" s="13" t="s">
        <v>7</v>
      </c>
      <c r="B501" s="5" t="s">
        <v>301</v>
      </c>
      <c r="C501" s="5" t="s">
        <v>8</v>
      </c>
      <c r="D501" s="24">
        <v>201168414</v>
      </c>
      <c r="E501" s="6">
        <v>0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</row>
    <row r="502" spans="1:19" ht="31.5">
      <c r="A502" s="13" t="s">
        <v>9</v>
      </c>
      <c r="B502" s="5" t="s">
        <v>301</v>
      </c>
      <c r="C502" s="5" t="s">
        <v>10</v>
      </c>
      <c r="D502" s="24">
        <f>D503</f>
        <v>6221704</v>
      </c>
      <c r="E502" s="6">
        <v>0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</row>
    <row r="503" spans="1:19" ht="31.5">
      <c r="A503" s="13" t="s">
        <v>11</v>
      </c>
      <c r="B503" s="5" t="s">
        <v>301</v>
      </c>
      <c r="C503" s="5" t="s">
        <v>12</v>
      </c>
      <c r="D503" s="24">
        <v>6221704</v>
      </c>
      <c r="E503" s="6">
        <v>0</v>
      </c>
      <c r="F503" s="6">
        <v>0</v>
      </c>
      <c r="G503" s="6">
        <v>0</v>
      </c>
      <c r="H503" s="6">
        <v>0</v>
      </c>
      <c r="I503" s="6">
        <v>0</v>
      </c>
      <c r="J503" s="6">
        <v>0</v>
      </c>
      <c r="K503" s="6">
        <v>0</v>
      </c>
      <c r="L503" s="6">
        <v>0</v>
      </c>
      <c r="M503" s="6">
        <v>0</v>
      </c>
      <c r="N503" s="6">
        <v>0</v>
      </c>
      <c r="O503" s="6">
        <v>0</v>
      </c>
      <c r="P503" s="6">
        <v>0</v>
      </c>
      <c r="Q503" s="6">
        <v>0</v>
      </c>
      <c r="R503" s="6">
        <v>0</v>
      </c>
      <c r="S503" s="6">
        <v>0</v>
      </c>
    </row>
    <row r="504" spans="1:19" ht="15.75">
      <c r="A504" s="13" t="s">
        <v>13</v>
      </c>
      <c r="B504" s="5" t="s">
        <v>301</v>
      </c>
      <c r="C504" s="5" t="s">
        <v>14</v>
      </c>
      <c r="D504" s="24">
        <f>D505</f>
        <v>0</v>
      </c>
      <c r="E504" s="6">
        <v>0</v>
      </c>
      <c r="F504" s="6">
        <v>0</v>
      </c>
      <c r="G504" s="6">
        <v>0</v>
      </c>
      <c r="H504" s="6">
        <v>0</v>
      </c>
      <c r="I504" s="6">
        <v>0</v>
      </c>
      <c r="J504" s="6">
        <v>0</v>
      </c>
      <c r="K504" s="6">
        <v>0</v>
      </c>
      <c r="L504" s="6">
        <v>0</v>
      </c>
      <c r="M504" s="6">
        <v>0</v>
      </c>
      <c r="N504" s="6">
        <v>0</v>
      </c>
      <c r="O504" s="6">
        <v>0</v>
      </c>
      <c r="P504" s="6">
        <v>0</v>
      </c>
      <c r="Q504" s="6">
        <v>0</v>
      </c>
      <c r="R504" s="6">
        <v>0</v>
      </c>
      <c r="S504" s="6">
        <v>0</v>
      </c>
    </row>
    <row r="505" spans="1:19" ht="15.75">
      <c r="A505" s="13" t="s">
        <v>15</v>
      </c>
      <c r="B505" s="5" t="s">
        <v>301</v>
      </c>
      <c r="C505" s="5" t="s">
        <v>16</v>
      </c>
      <c r="D505" s="24"/>
      <c r="E505" s="6">
        <v>0</v>
      </c>
      <c r="F505" s="6">
        <v>0</v>
      </c>
      <c r="G505" s="6">
        <v>0</v>
      </c>
      <c r="H505" s="6">
        <v>0</v>
      </c>
      <c r="I505" s="6">
        <v>0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</row>
    <row r="506" spans="1:19" ht="36" customHeight="1">
      <c r="A506" s="13" t="s">
        <v>267</v>
      </c>
      <c r="B506" s="5" t="s">
        <v>302</v>
      </c>
      <c r="C506" s="5"/>
      <c r="D506" s="24">
        <f>D507</f>
        <v>786668</v>
      </c>
      <c r="E506" s="6">
        <v>0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</row>
    <row r="507" spans="1:19" ht="63">
      <c r="A507" s="13" t="s">
        <v>5</v>
      </c>
      <c r="B507" s="5" t="s">
        <v>302</v>
      </c>
      <c r="C507" s="5" t="s">
        <v>6</v>
      </c>
      <c r="D507" s="24">
        <f>D508</f>
        <v>786668</v>
      </c>
      <c r="E507" s="6">
        <v>0</v>
      </c>
      <c r="F507" s="6">
        <v>0</v>
      </c>
      <c r="G507" s="6">
        <v>0</v>
      </c>
      <c r="H507" s="6">
        <v>0</v>
      </c>
      <c r="I507" s="6">
        <v>0</v>
      </c>
      <c r="J507" s="6">
        <v>0</v>
      </c>
      <c r="K507" s="6">
        <v>0</v>
      </c>
      <c r="L507" s="6">
        <v>0</v>
      </c>
      <c r="M507" s="6">
        <v>0</v>
      </c>
      <c r="N507" s="6">
        <v>0</v>
      </c>
      <c r="O507" s="6">
        <v>0</v>
      </c>
      <c r="P507" s="6">
        <v>0</v>
      </c>
      <c r="Q507" s="6">
        <v>0</v>
      </c>
      <c r="R507" s="6">
        <v>0</v>
      </c>
      <c r="S507" s="6">
        <v>0</v>
      </c>
    </row>
    <row r="508" spans="1:19" ht="15.75">
      <c r="A508" s="13" t="s">
        <v>7</v>
      </c>
      <c r="B508" s="5" t="s">
        <v>302</v>
      </c>
      <c r="C508" s="5" t="s">
        <v>8</v>
      </c>
      <c r="D508" s="24">
        <v>786668</v>
      </c>
      <c r="E508" s="6">
        <v>0</v>
      </c>
      <c r="F508" s="6">
        <v>0</v>
      </c>
      <c r="G508" s="6">
        <v>0</v>
      </c>
      <c r="H508" s="6">
        <v>0</v>
      </c>
      <c r="I508" s="6">
        <v>0</v>
      </c>
      <c r="J508" s="6">
        <v>0</v>
      </c>
      <c r="K508" s="6">
        <v>0</v>
      </c>
      <c r="L508" s="6">
        <v>0</v>
      </c>
      <c r="M508" s="6">
        <v>0</v>
      </c>
      <c r="N508" s="6">
        <v>0</v>
      </c>
      <c r="O508" s="6">
        <v>0</v>
      </c>
      <c r="P508" s="6">
        <v>0</v>
      </c>
      <c r="Q508" s="6">
        <v>0</v>
      </c>
      <c r="R508" s="6">
        <v>0</v>
      </c>
      <c r="S508" s="6">
        <v>0</v>
      </c>
    </row>
    <row r="509" spans="1:19" ht="15.75" hidden="1">
      <c r="A509" s="13" t="s">
        <v>37</v>
      </c>
      <c r="B509" s="5" t="s">
        <v>303</v>
      </c>
      <c r="C509" s="5"/>
      <c r="D509" s="24">
        <f>D510</f>
        <v>0</v>
      </c>
      <c r="E509" s="6">
        <v>0</v>
      </c>
      <c r="F509" s="6">
        <v>0</v>
      </c>
      <c r="G509" s="6">
        <v>0</v>
      </c>
      <c r="H509" s="6">
        <v>0</v>
      </c>
      <c r="I509" s="6">
        <v>0</v>
      </c>
      <c r="J509" s="6">
        <v>0</v>
      </c>
      <c r="K509" s="6">
        <v>0</v>
      </c>
      <c r="L509" s="6">
        <v>0</v>
      </c>
      <c r="M509" s="6">
        <v>0</v>
      </c>
      <c r="N509" s="6">
        <v>0</v>
      </c>
      <c r="O509" s="6">
        <v>0</v>
      </c>
      <c r="P509" s="6">
        <v>0</v>
      </c>
      <c r="Q509" s="6">
        <v>0</v>
      </c>
      <c r="R509" s="6">
        <v>0</v>
      </c>
      <c r="S509" s="6">
        <v>0</v>
      </c>
    </row>
    <row r="510" spans="1:19" ht="31.5" hidden="1">
      <c r="A510" s="13" t="s">
        <v>9</v>
      </c>
      <c r="B510" s="5" t="s">
        <v>303</v>
      </c>
      <c r="C510" s="5" t="s">
        <v>10</v>
      </c>
      <c r="D510" s="24">
        <f>D511</f>
        <v>0</v>
      </c>
      <c r="E510" s="6">
        <v>0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</row>
    <row r="511" spans="1:19" ht="31.5" hidden="1">
      <c r="A511" s="13" t="s">
        <v>11</v>
      </c>
      <c r="B511" s="5" t="s">
        <v>303</v>
      </c>
      <c r="C511" s="5" t="s">
        <v>12</v>
      </c>
      <c r="D511" s="24"/>
      <c r="E511" s="6">
        <v>0</v>
      </c>
      <c r="F511" s="6">
        <v>0</v>
      </c>
      <c r="G511" s="6">
        <v>0</v>
      </c>
      <c r="H511" s="6">
        <v>0</v>
      </c>
      <c r="I511" s="6">
        <v>0</v>
      </c>
      <c r="J511" s="6">
        <v>0</v>
      </c>
      <c r="K511" s="6">
        <v>0</v>
      </c>
      <c r="L511" s="6">
        <v>0</v>
      </c>
      <c r="M511" s="6">
        <v>0</v>
      </c>
      <c r="N511" s="6">
        <v>0</v>
      </c>
      <c r="O511" s="6">
        <v>0</v>
      </c>
      <c r="P511" s="6">
        <v>0</v>
      </c>
      <c r="Q511" s="6">
        <v>0</v>
      </c>
      <c r="R511" s="6">
        <v>0</v>
      </c>
      <c r="S511" s="6">
        <v>0</v>
      </c>
    </row>
    <row r="512" spans="1:19" ht="31.5">
      <c r="A512" s="13" t="s">
        <v>51</v>
      </c>
      <c r="B512" s="5" t="s">
        <v>52</v>
      </c>
      <c r="C512" s="5"/>
      <c r="D512" s="24">
        <f>D513+D518+D521+D526+D538+D541+D544+D532+D535</f>
        <v>305416505</v>
      </c>
      <c r="E512" s="6">
        <v>0</v>
      </c>
      <c r="F512" s="6">
        <v>0</v>
      </c>
      <c r="G512" s="6">
        <v>0</v>
      </c>
      <c r="H512" s="6">
        <v>0</v>
      </c>
      <c r="I512" s="6">
        <v>0</v>
      </c>
      <c r="J512" s="6">
        <v>0</v>
      </c>
      <c r="K512" s="6">
        <v>0</v>
      </c>
      <c r="L512" s="6">
        <v>0</v>
      </c>
      <c r="M512" s="6">
        <v>0</v>
      </c>
      <c r="N512" s="6">
        <v>0</v>
      </c>
      <c r="O512" s="6">
        <v>0</v>
      </c>
      <c r="P512" s="6">
        <v>0</v>
      </c>
      <c r="Q512" s="6">
        <v>0</v>
      </c>
      <c r="R512" s="6">
        <v>0</v>
      </c>
      <c r="S512" s="6">
        <v>0</v>
      </c>
    </row>
    <row r="513" spans="1:19" ht="47.25">
      <c r="A513" s="13" t="s">
        <v>268</v>
      </c>
      <c r="B513" s="5" t="s">
        <v>304</v>
      </c>
      <c r="C513" s="5"/>
      <c r="D513" s="24">
        <f>D514+D516</f>
        <v>109104994</v>
      </c>
      <c r="E513" s="6">
        <v>0</v>
      </c>
      <c r="F513" s="6">
        <v>0</v>
      </c>
      <c r="G513" s="6">
        <v>0</v>
      </c>
      <c r="H513" s="6">
        <v>0</v>
      </c>
      <c r="I513" s="6">
        <v>0</v>
      </c>
      <c r="J513" s="6">
        <v>0</v>
      </c>
      <c r="K513" s="6">
        <v>0</v>
      </c>
      <c r="L513" s="6">
        <v>0</v>
      </c>
      <c r="M513" s="6">
        <v>0</v>
      </c>
      <c r="N513" s="6">
        <v>0</v>
      </c>
      <c r="O513" s="6">
        <v>0</v>
      </c>
      <c r="P513" s="6">
        <v>0</v>
      </c>
      <c r="Q513" s="6">
        <v>0</v>
      </c>
      <c r="R513" s="6">
        <v>0</v>
      </c>
      <c r="S513" s="6">
        <v>0</v>
      </c>
    </row>
    <row r="514" spans="1:19" ht="15.75">
      <c r="A514" s="13" t="s">
        <v>55</v>
      </c>
      <c r="B514" s="5" t="s">
        <v>304</v>
      </c>
      <c r="C514" s="5" t="s">
        <v>56</v>
      </c>
      <c r="D514" s="24">
        <f>D515</f>
        <v>109104994</v>
      </c>
      <c r="E514" s="6">
        <v>0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</row>
    <row r="515" spans="1:19" ht="31.5">
      <c r="A515" s="13" t="s">
        <v>57</v>
      </c>
      <c r="B515" s="5" t="s">
        <v>304</v>
      </c>
      <c r="C515" s="5" t="s">
        <v>58</v>
      </c>
      <c r="D515" s="24">
        <v>109104994</v>
      </c>
      <c r="E515" s="6">
        <v>0</v>
      </c>
      <c r="F515" s="6">
        <v>0</v>
      </c>
      <c r="G515" s="6">
        <v>0</v>
      </c>
      <c r="H515" s="6">
        <v>0</v>
      </c>
      <c r="I515" s="6">
        <v>0</v>
      </c>
      <c r="J515" s="6">
        <v>0</v>
      </c>
      <c r="K515" s="6">
        <v>0</v>
      </c>
      <c r="L515" s="6">
        <v>0</v>
      </c>
      <c r="M515" s="6">
        <v>0</v>
      </c>
      <c r="N515" s="6">
        <v>0</v>
      </c>
      <c r="O515" s="6">
        <v>0</v>
      </c>
      <c r="P515" s="6">
        <v>0</v>
      </c>
      <c r="Q515" s="6">
        <v>0</v>
      </c>
      <c r="R515" s="6">
        <v>0</v>
      </c>
      <c r="S515" s="6">
        <v>0</v>
      </c>
    </row>
    <row r="516" spans="1:19" ht="15.75" hidden="1">
      <c r="A516" s="13" t="s">
        <v>13</v>
      </c>
      <c r="B516" s="5" t="s">
        <v>304</v>
      </c>
      <c r="C516" s="5" t="s">
        <v>14</v>
      </c>
      <c r="D516" s="24">
        <f>D517</f>
        <v>0</v>
      </c>
      <c r="E516" s="6">
        <v>0</v>
      </c>
      <c r="F516" s="6">
        <v>0</v>
      </c>
      <c r="G516" s="6">
        <v>0</v>
      </c>
      <c r="H516" s="6">
        <v>0</v>
      </c>
      <c r="I516" s="6">
        <v>0</v>
      </c>
      <c r="J516" s="6">
        <v>0</v>
      </c>
      <c r="K516" s="6">
        <v>0</v>
      </c>
      <c r="L516" s="6">
        <v>0</v>
      </c>
      <c r="M516" s="6">
        <v>0</v>
      </c>
      <c r="N516" s="6">
        <v>0</v>
      </c>
      <c r="O516" s="6">
        <v>0</v>
      </c>
      <c r="P516" s="6">
        <v>0</v>
      </c>
      <c r="Q516" s="6">
        <v>0</v>
      </c>
      <c r="R516" s="6">
        <v>0</v>
      </c>
      <c r="S516" s="6">
        <v>0</v>
      </c>
    </row>
    <row r="517" spans="1:19" ht="47.25" hidden="1">
      <c r="A517" s="13" t="s">
        <v>189</v>
      </c>
      <c r="B517" s="5" t="s">
        <v>304</v>
      </c>
      <c r="C517" s="5" t="s">
        <v>190</v>
      </c>
      <c r="D517" s="24"/>
      <c r="E517" s="6">
        <v>0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</row>
    <row r="518" spans="1:19" ht="31.5">
      <c r="A518" s="13" t="s">
        <v>269</v>
      </c>
      <c r="B518" s="5" t="s">
        <v>305</v>
      </c>
      <c r="C518" s="5"/>
      <c r="D518" s="24">
        <f>D519</f>
        <v>12918966</v>
      </c>
      <c r="E518" s="6">
        <v>0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</row>
    <row r="519" spans="1:19" ht="15.75">
      <c r="A519" s="13" t="s">
        <v>55</v>
      </c>
      <c r="B519" s="5" t="s">
        <v>305</v>
      </c>
      <c r="C519" s="5" t="s">
        <v>56</v>
      </c>
      <c r="D519" s="24">
        <f>D520</f>
        <v>12918966</v>
      </c>
      <c r="E519" s="6">
        <v>0</v>
      </c>
      <c r="F519" s="6">
        <v>0</v>
      </c>
      <c r="G519" s="6">
        <v>0</v>
      </c>
      <c r="H519" s="6">
        <v>0</v>
      </c>
      <c r="I519" s="6">
        <v>0</v>
      </c>
      <c r="J519" s="6">
        <v>0</v>
      </c>
      <c r="K519" s="6">
        <v>0</v>
      </c>
      <c r="L519" s="6">
        <v>0</v>
      </c>
      <c r="M519" s="6">
        <v>0</v>
      </c>
      <c r="N519" s="6">
        <v>0</v>
      </c>
      <c r="O519" s="6">
        <v>0</v>
      </c>
      <c r="P519" s="6">
        <v>0</v>
      </c>
      <c r="Q519" s="6">
        <v>0</v>
      </c>
      <c r="R519" s="6">
        <v>0</v>
      </c>
      <c r="S519" s="6">
        <v>0</v>
      </c>
    </row>
    <row r="520" spans="1:19" ht="31.5">
      <c r="A520" s="13" t="s">
        <v>57</v>
      </c>
      <c r="B520" s="5" t="s">
        <v>305</v>
      </c>
      <c r="C520" s="5" t="s">
        <v>58</v>
      </c>
      <c r="D520" s="24">
        <v>12918966</v>
      </c>
      <c r="E520" s="6">
        <v>0</v>
      </c>
      <c r="F520" s="6">
        <v>0</v>
      </c>
      <c r="G520" s="6">
        <v>0</v>
      </c>
      <c r="H520" s="6">
        <v>0</v>
      </c>
      <c r="I520" s="6">
        <v>0</v>
      </c>
      <c r="J520" s="6">
        <v>0</v>
      </c>
      <c r="K520" s="6">
        <v>0</v>
      </c>
      <c r="L520" s="6">
        <v>0</v>
      </c>
      <c r="M520" s="6">
        <v>0</v>
      </c>
      <c r="N520" s="6">
        <v>0</v>
      </c>
      <c r="O520" s="6">
        <v>0</v>
      </c>
      <c r="P520" s="6">
        <v>0</v>
      </c>
      <c r="Q520" s="6">
        <v>0</v>
      </c>
      <c r="R520" s="6">
        <v>0</v>
      </c>
      <c r="S520" s="6">
        <v>0</v>
      </c>
    </row>
    <row r="521" spans="1:19" ht="47.25">
      <c r="A521" s="13" t="s">
        <v>270</v>
      </c>
      <c r="B521" s="5" t="s">
        <v>306</v>
      </c>
      <c r="C521" s="5"/>
      <c r="D521" s="24">
        <f>D522+D524</f>
        <v>570035</v>
      </c>
      <c r="E521" s="6">
        <v>0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</row>
    <row r="522" spans="1:19" ht="15.75">
      <c r="A522" s="13" t="s">
        <v>55</v>
      </c>
      <c r="B522" s="5" t="s">
        <v>306</v>
      </c>
      <c r="C522" s="5" t="s">
        <v>56</v>
      </c>
      <c r="D522" s="24">
        <f>D523</f>
        <v>570035</v>
      </c>
      <c r="E522" s="6">
        <v>0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</row>
    <row r="523" spans="1:19" ht="31.5">
      <c r="A523" s="13" t="s">
        <v>57</v>
      </c>
      <c r="B523" s="5" t="s">
        <v>306</v>
      </c>
      <c r="C523" s="5" t="s">
        <v>58</v>
      </c>
      <c r="D523" s="24">
        <v>570035</v>
      </c>
      <c r="E523" s="6">
        <v>0</v>
      </c>
      <c r="F523" s="6">
        <v>0</v>
      </c>
      <c r="G523" s="6">
        <v>0</v>
      </c>
      <c r="H523" s="6">
        <v>0</v>
      </c>
      <c r="I523" s="6">
        <v>0</v>
      </c>
      <c r="J523" s="6">
        <v>0</v>
      </c>
      <c r="K523" s="6">
        <v>0</v>
      </c>
      <c r="L523" s="6">
        <v>0</v>
      </c>
      <c r="M523" s="6">
        <v>0</v>
      </c>
      <c r="N523" s="6">
        <v>0</v>
      </c>
      <c r="O523" s="6">
        <v>0</v>
      </c>
      <c r="P523" s="6">
        <v>0</v>
      </c>
      <c r="Q523" s="6">
        <v>0</v>
      </c>
      <c r="R523" s="6">
        <v>0</v>
      </c>
      <c r="S523" s="6">
        <v>0</v>
      </c>
    </row>
    <row r="524" spans="1:19" ht="15.75" hidden="1">
      <c r="A524" s="13" t="s">
        <v>94</v>
      </c>
      <c r="B524" s="5" t="s">
        <v>306</v>
      </c>
      <c r="C524" s="5" t="s">
        <v>95</v>
      </c>
      <c r="D524" s="24">
        <f>D525</f>
        <v>0</v>
      </c>
      <c r="E524" s="6">
        <v>0</v>
      </c>
      <c r="F524" s="6">
        <v>0</v>
      </c>
      <c r="G524" s="6">
        <v>0</v>
      </c>
      <c r="H524" s="6">
        <v>0</v>
      </c>
      <c r="I524" s="6">
        <v>0</v>
      </c>
      <c r="J524" s="6">
        <v>0</v>
      </c>
      <c r="K524" s="6">
        <v>0</v>
      </c>
      <c r="L524" s="6">
        <v>0</v>
      </c>
      <c r="M524" s="6">
        <v>0</v>
      </c>
      <c r="N524" s="6">
        <v>0</v>
      </c>
      <c r="O524" s="6">
        <v>0</v>
      </c>
      <c r="P524" s="6">
        <v>0</v>
      </c>
      <c r="Q524" s="6">
        <v>0</v>
      </c>
      <c r="R524" s="6">
        <v>0</v>
      </c>
      <c r="S524" s="6">
        <v>0</v>
      </c>
    </row>
    <row r="525" spans="1:19" ht="15.75" hidden="1">
      <c r="A525" s="13" t="s">
        <v>271</v>
      </c>
      <c r="B525" s="5" t="s">
        <v>306</v>
      </c>
      <c r="C525" s="5" t="s">
        <v>307</v>
      </c>
      <c r="D525" s="24"/>
      <c r="E525" s="6">
        <v>0</v>
      </c>
      <c r="F525" s="6">
        <v>0</v>
      </c>
      <c r="G525" s="6">
        <v>0</v>
      </c>
      <c r="H525" s="6">
        <v>0</v>
      </c>
      <c r="I525" s="6">
        <v>0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</row>
    <row r="526" spans="1:19" ht="47.25">
      <c r="A526" s="13" t="s">
        <v>272</v>
      </c>
      <c r="B526" s="5" t="s">
        <v>308</v>
      </c>
      <c r="C526" s="5"/>
      <c r="D526" s="24">
        <f>D527+D530</f>
        <v>14216554</v>
      </c>
      <c r="E526" s="6">
        <v>0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</row>
    <row r="527" spans="1:19" ht="63">
      <c r="A527" s="13" t="s">
        <v>5</v>
      </c>
      <c r="B527" s="5" t="s">
        <v>308</v>
      </c>
      <c r="C527" s="5" t="s">
        <v>6</v>
      </c>
      <c r="D527" s="24">
        <f>D528+D529</f>
        <v>12576473</v>
      </c>
      <c r="E527" s="6">
        <v>0</v>
      </c>
      <c r="F527" s="6">
        <v>0</v>
      </c>
      <c r="G527" s="6">
        <v>0</v>
      </c>
      <c r="H527" s="6">
        <v>0</v>
      </c>
      <c r="I527" s="6">
        <v>0</v>
      </c>
      <c r="J527" s="6">
        <v>0</v>
      </c>
      <c r="K527" s="6">
        <v>0</v>
      </c>
      <c r="L527" s="6">
        <v>0</v>
      </c>
      <c r="M527" s="6">
        <v>0</v>
      </c>
      <c r="N527" s="6">
        <v>0</v>
      </c>
      <c r="O527" s="6">
        <v>0</v>
      </c>
      <c r="P527" s="6">
        <v>0</v>
      </c>
      <c r="Q527" s="6">
        <v>0</v>
      </c>
      <c r="R527" s="6">
        <v>0</v>
      </c>
      <c r="S527" s="6">
        <v>0</v>
      </c>
    </row>
    <row r="528" spans="1:19" ht="15.75">
      <c r="A528" s="13" t="s">
        <v>7</v>
      </c>
      <c r="B528" s="5" t="s">
        <v>308</v>
      </c>
      <c r="C528" s="5" t="s">
        <v>8</v>
      </c>
      <c r="D528" s="24">
        <v>2177797</v>
      </c>
      <c r="E528" s="6">
        <v>0</v>
      </c>
      <c r="F528" s="6">
        <v>0</v>
      </c>
      <c r="G528" s="6">
        <v>0</v>
      </c>
      <c r="H528" s="6">
        <v>0</v>
      </c>
      <c r="I528" s="6">
        <v>0</v>
      </c>
      <c r="J528" s="6">
        <v>0</v>
      </c>
      <c r="K528" s="6">
        <v>0</v>
      </c>
      <c r="L528" s="6">
        <v>0</v>
      </c>
      <c r="M528" s="6">
        <v>0</v>
      </c>
      <c r="N528" s="6">
        <v>0</v>
      </c>
      <c r="O528" s="6">
        <v>0</v>
      </c>
      <c r="P528" s="6">
        <v>0</v>
      </c>
      <c r="Q528" s="6">
        <v>0</v>
      </c>
      <c r="R528" s="6">
        <v>0</v>
      </c>
      <c r="S528" s="6">
        <v>0</v>
      </c>
    </row>
    <row r="529" spans="1:19" ht="31.5">
      <c r="A529" s="13" t="s">
        <v>233</v>
      </c>
      <c r="B529" s="5" t="s">
        <v>308</v>
      </c>
      <c r="C529" s="5" t="s">
        <v>234</v>
      </c>
      <c r="D529" s="24">
        <v>10398676</v>
      </c>
      <c r="E529" s="6">
        <v>0</v>
      </c>
      <c r="F529" s="6">
        <v>0</v>
      </c>
      <c r="G529" s="6">
        <v>0</v>
      </c>
      <c r="H529" s="6">
        <v>0</v>
      </c>
      <c r="I529" s="6">
        <v>0</v>
      </c>
      <c r="J529" s="6">
        <v>0</v>
      </c>
      <c r="K529" s="6">
        <v>0</v>
      </c>
      <c r="L529" s="6">
        <v>0</v>
      </c>
      <c r="M529" s="6">
        <v>0</v>
      </c>
      <c r="N529" s="6">
        <v>0</v>
      </c>
      <c r="O529" s="6">
        <v>0</v>
      </c>
      <c r="P529" s="6">
        <v>0</v>
      </c>
      <c r="Q529" s="6">
        <v>0</v>
      </c>
      <c r="R529" s="6">
        <v>0</v>
      </c>
      <c r="S529" s="6">
        <v>0</v>
      </c>
    </row>
    <row r="530" spans="1:19" ht="31.5">
      <c r="A530" s="13" t="s">
        <v>9</v>
      </c>
      <c r="B530" s="5" t="s">
        <v>308</v>
      </c>
      <c r="C530" s="5" t="s">
        <v>10</v>
      </c>
      <c r="D530" s="24">
        <f>D531</f>
        <v>1640081</v>
      </c>
      <c r="E530" s="6">
        <v>0</v>
      </c>
      <c r="F530" s="6">
        <v>0</v>
      </c>
      <c r="G530" s="6">
        <v>0</v>
      </c>
      <c r="H530" s="6">
        <v>0</v>
      </c>
      <c r="I530" s="6">
        <v>0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</row>
    <row r="531" spans="1:19" ht="31.5">
      <c r="A531" s="13" t="s">
        <v>11</v>
      </c>
      <c r="B531" s="5" t="s">
        <v>308</v>
      </c>
      <c r="C531" s="5" t="s">
        <v>12</v>
      </c>
      <c r="D531" s="24">
        <v>1640081</v>
      </c>
      <c r="E531" s="6">
        <v>0</v>
      </c>
      <c r="F531" s="6">
        <v>0</v>
      </c>
      <c r="G531" s="6">
        <v>0</v>
      </c>
      <c r="H531" s="6">
        <v>0</v>
      </c>
      <c r="I531" s="6">
        <v>0</v>
      </c>
      <c r="J531" s="6">
        <v>0</v>
      </c>
      <c r="K531" s="6">
        <v>0</v>
      </c>
      <c r="L531" s="6">
        <v>0</v>
      </c>
      <c r="M531" s="6">
        <v>0</v>
      </c>
      <c r="N531" s="6">
        <v>0</v>
      </c>
      <c r="O531" s="6">
        <v>0</v>
      </c>
      <c r="P531" s="6">
        <v>0</v>
      </c>
      <c r="Q531" s="6">
        <v>0</v>
      </c>
      <c r="R531" s="6">
        <v>0</v>
      </c>
      <c r="S531" s="6">
        <v>0</v>
      </c>
    </row>
    <row r="532" spans="1:19" ht="31.5">
      <c r="A532" s="19" t="s">
        <v>367</v>
      </c>
      <c r="B532" s="30" t="s">
        <v>370</v>
      </c>
      <c r="C532" s="29"/>
      <c r="D532" s="24">
        <f>D533</f>
        <v>66542</v>
      </c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</row>
    <row r="533" spans="1:19" ht="15.75">
      <c r="A533" s="19" t="s">
        <v>368</v>
      </c>
      <c r="B533" s="30" t="s">
        <v>370</v>
      </c>
      <c r="C533" s="29">
        <v>300</v>
      </c>
      <c r="D533" s="24">
        <f>D534</f>
        <v>66542</v>
      </c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</row>
    <row r="534" spans="1:19" ht="31.5">
      <c r="A534" s="19" t="s">
        <v>369</v>
      </c>
      <c r="B534" s="30" t="s">
        <v>370</v>
      </c>
      <c r="C534" s="29">
        <v>320</v>
      </c>
      <c r="D534" s="24">
        <v>66542</v>
      </c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</row>
    <row r="535" spans="1:19" ht="47.25">
      <c r="A535" s="19" t="s">
        <v>371</v>
      </c>
      <c r="B535" s="30" t="s">
        <v>372</v>
      </c>
      <c r="C535" s="29"/>
      <c r="D535" s="24">
        <f>D536</f>
        <v>116846929</v>
      </c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</row>
    <row r="536" spans="1:19" ht="15.75">
      <c r="A536" s="19" t="s">
        <v>368</v>
      </c>
      <c r="B536" s="30" t="s">
        <v>372</v>
      </c>
      <c r="C536" s="29">
        <v>300</v>
      </c>
      <c r="D536" s="24">
        <f>D537</f>
        <v>116846929</v>
      </c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</row>
    <row r="537" spans="1:19" ht="31.5">
      <c r="A537" s="19" t="s">
        <v>369</v>
      </c>
      <c r="B537" s="30" t="s">
        <v>372</v>
      </c>
      <c r="C537" s="29">
        <v>320</v>
      </c>
      <c r="D537" s="24">
        <v>116846929</v>
      </c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</row>
    <row r="538" spans="1:19" ht="63">
      <c r="A538" s="13" t="s">
        <v>273</v>
      </c>
      <c r="B538" s="5" t="s">
        <v>309</v>
      </c>
      <c r="C538" s="5"/>
      <c r="D538" s="24">
        <f>D539</f>
        <v>1667249</v>
      </c>
      <c r="E538" s="6">
        <v>0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</row>
    <row r="539" spans="1:19" ht="15.75">
      <c r="A539" s="13" t="s">
        <v>55</v>
      </c>
      <c r="B539" s="5" t="s">
        <v>309</v>
      </c>
      <c r="C539" s="5" t="s">
        <v>56</v>
      </c>
      <c r="D539" s="24">
        <f>D540</f>
        <v>1667249</v>
      </c>
      <c r="E539" s="6">
        <v>0</v>
      </c>
      <c r="F539" s="6">
        <v>0</v>
      </c>
      <c r="G539" s="6">
        <v>0</v>
      </c>
      <c r="H539" s="6">
        <v>0</v>
      </c>
      <c r="I539" s="6">
        <v>0</v>
      </c>
      <c r="J539" s="6">
        <v>0</v>
      </c>
      <c r="K539" s="6">
        <v>0</v>
      </c>
      <c r="L539" s="6">
        <v>0</v>
      </c>
      <c r="M539" s="6">
        <v>0</v>
      </c>
      <c r="N539" s="6">
        <v>0</v>
      </c>
      <c r="O539" s="6">
        <v>0</v>
      </c>
      <c r="P539" s="6">
        <v>0</v>
      </c>
      <c r="Q539" s="6">
        <v>0</v>
      </c>
      <c r="R539" s="6">
        <v>0</v>
      </c>
      <c r="S539" s="6">
        <v>0</v>
      </c>
    </row>
    <row r="540" spans="1:19" ht="31.5">
      <c r="A540" s="13" t="s">
        <v>57</v>
      </c>
      <c r="B540" s="5" t="s">
        <v>309</v>
      </c>
      <c r="C540" s="5" t="s">
        <v>58</v>
      </c>
      <c r="D540" s="24">
        <v>1667249</v>
      </c>
      <c r="E540" s="6">
        <v>0</v>
      </c>
      <c r="F540" s="6">
        <v>0</v>
      </c>
      <c r="G540" s="6">
        <v>0</v>
      </c>
      <c r="H540" s="6">
        <v>0</v>
      </c>
      <c r="I540" s="6">
        <v>0</v>
      </c>
      <c r="J540" s="6">
        <v>0</v>
      </c>
      <c r="K540" s="6">
        <v>0</v>
      </c>
      <c r="L540" s="6">
        <v>0</v>
      </c>
      <c r="M540" s="6">
        <v>0</v>
      </c>
      <c r="N540" s="6">
        <v>0</v>
      </c>
      <c r="O540" s="6">
        <v>0</v>
      </c>
      <c r="P540" s="6">
        <v>0</v>
      </c>
      <c r="Q540" s="6">
        <v>0</v>
      </c>
      <c r="R540" s="6">
        <v>0</v>
      </c>
      <c r="S540" s="6">
        <v>0</v>
      </c>
    </row>
    <row r="541" spans="1:19" ht="31.5">
      <c r="A541" s="13" t="s">
        <v>274</v>
      </c>
      <c r="B541" s="5" t="s">
        <v>310</v>
      </c>
      <c r="C541" s="5"/>
      <c r="D541" s="24">
        <f>D542</f>
        <v>50025236</v>
      </c>
      <c r="E541" s="6">
        <v>0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</row>
    <row r="542" spans="1:19" ht="15.75">
      <c r="A542" s="13" t="s">
        <v>55</v>
      </c>
      <c r="B542" s="5" t="s">
        <v>310</v>
      </c>
      <c r="C542" s="5" t="s">
        <v>56</v>
      </c>
      <c r="D542" s="24">
        <f>D543</f>
        <v>50025236</v>
      </c>
      <c r="E542" s="6">
        <v>0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</row>
    <row r="543" spans="1:19" ht="31.5">
      <c r="A543" s="13" t="s">
        <v>57</v>
      </c>
      <c r="B543" s="5" t="s">
        <v>310</v>
      </c>
      <c r="C543" s="5" t="s">
        <v>58</v>
      </c>
      <c r="D543" s="24">
        <v>50025236</v>
      </c>
      <c r="E543" s="6">
        <v>0</v>
      </c>
      <c r="F543" s="6">
        <v>0</v>
      </c>
      <c r="G543" s="6">
        <v>0</v>
      </c>
      <c r="H543" s="6">
        <v>0</v>
      </c>
      <c r="I543" s="6">
        <v>0</v>
      </c>
      <c r="J543" s="6">
        <v>0</v>
      </c>
      <c r="K543" s="6">
        <v>0</v>
      </c>
      <c r="L543" s="6">
        <v>0</v>
      </c>
      <c r="M543" s="6">
        <v>0</v>
      </c>
      <c r="N543" s="6">
        <v>0</v>
      </c>
      <c r="O543" s="6">
        <v>0</v>
      </c>
      <c r="P543" s="6">
        <v>0</v>
      </c>
      <c r="Q543" s="6">
        <v>0</v>
      </c>
      <c r="R543" s="6">
        <v>0</v>
      </c>
      <c r="S543" s="6">
        <v>0</v>
      </c>
    </row>
    <row r="544" spans="1:19" ht="47.25" hidden="1">
      <c r="A544" s="13" t="s">
        <v>275</v>
      </c>
      <c r="B544" s="5" t="s">
        <v>311</v>
      </c>
      <c r="C544" s="5"/>
      <c r="D544" s="24">
        <f>D545+D547</f>
        <v>0</v>
      </c>
      <c r="E544" s="6">
        <v>0</v>
      </c>
      <c r="F544" s="6">
        <v>0</v>
      </c>
      <c r="G544" s="6">
        <v>0</v>
      </c>
      <c r="H544" s="6">
        <v>0</v>
      </c>
      <c r="I544" s="6">
        <v>0</v>
      </c>
      <c r="J544" s="6">
        <v>0</v>
      </c>
      <c r="K544" s="6">
        <v>0</v>
      </c>
      <c r="L544" s="6">
        <v>0</v>
      </c>
      <c r="M544" s="6">
        <v>0</v>
      </c>
      <c r="N544" s="6">
        <v>0</v>
      </c>
      <c r="O544" s="6">
        <v>0</v>
      </c>
      <c r="P544" s="6">
        <v>0</v>
      </c>
      <c r="Q544" s="6">
        <v>0</v>
      </c>
      <c r="R544" s="6">
        <v>0</v>
      </c>
      <c r="S544" s="6">
        <v>0</v>
      </c>
    </row>
    <row r="545" spans="1:19" ht="63" hidden="1">
      <c r="A545" s="13" t="s">
        <v>5</v>
      </c>
      <c r="B545" s="5" t="s">
        <v>311</v>
      </c>
      <c r="C545" s="5" t="s">
        <v>6</v>
      </c>
      <c r="D545" s="24">
        <f>D546</f>
        <v>0</v>
      </c>
      <c r="E545" s="6">
        <v>0</v>
      </c>
      <c r="F545" s="6">
        <v>0</v>
      </c>
      <c r="G545" s="6">
        <v>0</v>
      </c>
      <c r="H545" s="6">
        <v>0</v>
      </c>
      <c r="I545" s="6">
        <v>0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</row>
    <row r="546" spans="1:19" ht="15.75" hidden="1">
      <c r="A546" s="13" t="s">
        <v>7</v>
      </c>
      <c r="B546" s="5" t="s">
        <v>311</v>
      </c>
      <c r="C546" s="5" t="s">
        <v>8</v>
      </c>
      <c r="D546" s="24"/>
      <c r="E546" s="6">
        <v>0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</row>
    <row r="547" spans="1:19" ht="31.5" hidden="1">
      <c r="A547" s="13" t="s">
        <v>9</v>
      </c>
      <c r="B547" s="5" t="s">
        <v>311</v>
      </c>
      <c r="C547" s="5" t="s">
        <v>10</v>
      </c>
      <c r="D547" s="24">
        <f>D548</f>
        <v>0</v>
      </c>
      <c r="E547" s="6">
        <v>0</v>
      </c>
      <c r="F547" s="6">
        <v>0</v>
      </c>
      <c r="G547" s="6">
        <v>0</v>
      </c>
      <c r="H547" s="6">
        <v>0</v>
      </c>
      <c r="I547" s="6">
        <v>0</v>
      </c>
      <c r="J547" s="6">
        <v>0</v>
      </c>
      <c r="K547" s="6">
        <v>0</v>
      </c>
      <c r="L547" s="6">
        <v>0</v>
      </c>
      <c r="M547" s="6">
        <v>0</v>
      </c>
      <c r="N547" s="6">
        <v>0</v>
      </c>
      <c r="O547" s="6">
        <v>0</v>
      </c>
      <c r="P547" s="6">
        <v>0</v>
      </c>
      <c r="Q547" s="6">
        <v>0</v>
      </c>
      <c r="R547" s="6">
        <v>0</v>
      </c>
      <c r="S547" s="6">
        <v>0</v>
      </c>
    </row>
    <row r="548" spans="1:19" ht="31.5" hidden="1">
      <c r="A548" s="13" t="s">
        <v>11</v>
      </c>
      <c r="B548" s="5" t="s">
        <v>311</v>
      </c>
      <c r="C548" s="5" t="s">
        <v>12</v>
      </c>
      <c r="D548" s="24"/>
      <c r="E548" s="6">
        <v>0</v>
      </c>
      <c r="F548" s="6">
        <v>0</v>
      </c>
      <c r="G548" s="6">
        <v>0</v>
      </c>
      <c r="H548" s="6">
        <v>0</v>
      </c>
      <c r="I548" s="6">
        <v>0</v>
      </c>
      <c r="J548" s="6">
        <v>0</v>
      </c>
      <c r="K548" s="6">
        <v>0</v>
      </c>
      <c r="L548" s="6">
        <v>0</v>
      </c>
      <c r="M548" s="6">
        <v>0</v>
      </c>
      <c r="N548" s="6">
        <v>0</v>
      </c>
      <c r="O548" s="6">
        <v>0</v>
      </c>
      <c r="P548" s="6">
        <v>0</v>
      </c>
      <c r="Q548" s="6">
        <v>0</v>
      </c>
      <c r="R548" s="6">
        <v>0</v>
      </c>
      <c r="S548" s="6">
        <v>0</v>
      </c>
    </row>
    <row r="549" spans="1:19" ht="47.25" hidden="1">
      <c r="A549" s="13" t="s">
        <v>90</v>
      </c>
      <c r="B549" s="5" t="s">
        <v>91</v>
      </c>
      <c r="C549" s="5"/>
      <c r="D549" s="24">
        <f>D550</f>
        <v>0</v>
      </c>
      <c r="E549" s="6">
        <v>0</v>
      </c>
      <c r="F549" s="6">
        <v>0</v>
      </c>
      <c r="G549" s="6">
        <v>0</v>
      </c>
      <c r="H549" s="6">
        <v>0</v>
      </c>
      <c r="I549" s="6">
        <v>0</v>
      </c>
      <c r="J549" s="6">
        <v>0</v>
      </c>
      <c r="K549" s="6">
        <v>0</v>
      </c>
      <c r="L549" s="6">
        <v>0</v>
      </c>
      <c r="M549" s="6">
        <v>0</v>
      </c>
      <c r="N549" s="6">
        <v>0</v>
      </c>
      <c r="O549" s="6">
        <v>0</v>
      </c>
      <c r="P549" s="6">
        <v>0</v>
      </c>
      <c r="Q549" s="6">
        <v>0</v>
      </c>
      <c r="R549" s="6">
        <v>0</v>
      </c>
      <c r="S549" s="6">
        <v>0</v>
      </c>
    </row>
    <row r="550" spans="1:19" ht="47.25" hidden="1">
      <c r="A550" s="13" t="s">
        <v>276</v>
      </c>
      <c r="B550" s="5" t="s">
        <v>312</v>
      </c>
      <c r="C550" s="5"/>
      <c r="D550" s="24">
        <f>D551</f>
        <v>0</v>
      </c>
      <c r="E550" s="6">
        <v>0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</row>
    <row r="551" spans="1:19" ht="15.75" hidden="1">
      <c r="A551" s="13" t="s">
        <v>94</v>
      </c>
      <c r="B551" s="5" t="s">
        <v>312</v>
      </c>
      <c r="C551" s="5" t="s">
        <v>95</v>
      </c>
      <c r="D551" s="24">
        <f>D552</f>
        <v>0</v>
      </c>
      <c r="E551" s="6">
        <v>0</v>
      </c>
      <c r="F551" s="6">
        <v>0</v>
      </c>
      <c r="G551" s="6">
        <v>0</v>
      </c>
      <c r="H551" s="6">
        <v>0</v>
      </c>
      <c r="I551" s="6">
        <v>0</v>
      </c>
      <c r="J551" s="6">
        <v>0</v>
      </c>
      <c r="K551" s="6">
        <v>0</v>
      </c>
      <c r="L551" s="6">
        <v>0</v>
      </c>
      <c r="M551" s="6">
        <v>0</v>
      </c>
      <c r="N551" s="6">
        <v>0</v>
      </c>
      <c r="O551" s="6">
        <v>0</v>
      </c>
      <c r="P551" s="6">
        <v>0</v>
      </c>
      <c r="Q551" s="6">
        <v>0</v>
      </c>
      <c r="R551" s="6">
        <v>0</v>
      </c>
      <c r="S551" s="6">
        <v>0</v>
      </c>
    </row>
    <row r="552" spans="1:19" ht="15.75" hidden="1">
      <c r="A552" s="13" t="s">
        <v>271</v>
      </c>
      <c r="B552" s="5" t="s">
        <v>312</v>
      </c>
      <c r="C552" s="5" t="s">
        <v>307</v>
      </c>
      <c r="D552" s="24"/>
      <c r="E552" s="6">
        <v>0</v>
      </c>
      <c r="F552" s="6">
        <v>0</v>
      </c>
      <c r="G552" s="6">
        <v>0</v>
      </c>
      <c r="H552" s="6">
        <v>0</v>
      </c>
      <c r="I552" s="6">
        <v>0</v>
      </c>
      <c r="J552" s="6">
        <v>0</v>
      </c>
      <c r="K552" s="6">
        <v>0</v>
      </c>
      <c r="L552" s="6">
        <v>0</v>
      </c>
      <c r="M552" s="6">
        <v>0</v>
      </c>
      <c r="N552" s="6">
        <v>0</v>
      </c>
      <c r="O552" s="6">
        <v>0</v>
      </c>
      <c r="P552" s="6">
        <v>0</v>
      </c>
      <c r="Q552" s="6">
        <v>0</v>
      </c>
      <c r="R552" s="6">
        <v>0</v>
      </c>
      <c r="S552" s="6">
        <v>0</v>
      </c>
    </row>
    <row r="553" spans="1:19" ht="31.5" hidden="1">
      <c r="A553" s="13" t="s">
        <v>112</v>
      </c>
      <c r="B553" s="5" t="s">
        <v>113</v>
      </c>
      <c r="C553" s="5"/>
      <c r="D553" s="24">
        <f>D554</f>
        <v>732830</v>
      </c>
      <c r="E553" s="6">
        <v>0</v>
      </c>
      <c r="F553" s="6">
        <v>0</v>
      </c>
      <c r="G553" s="6">
        <v>0</v>
      </c>
      <c r="H553" s="6">
        <v>0</v>
      </c>
      <c r="I553" s="6">
        <v>0</v>
      </c>
      <c r="J553" s="6">
        <v>0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</row>
    <row r="554" spans="1:19" ht="15.75">
      <c r="A554" s="13" t="s">
        <v>277</v>
      </c>
      <c r="B554" s="5" t="s">
        <v>313</v>
      </c>
      <c r="C554" s="5"/>
      <c r="D554" s="24">
        <f>D555+D557</f>
        <v>732830</v>
      </c>
      <c r="E554" s="6">
        <v>0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</row>
    <row r="555" spans="1:19" ht="63">
      <c r="A555" s="13" t="s">
        <v>5</v>
      </c>
      <c r="B555" s="5" t="s">
        <v>313</v>
      </c>
      <c r="C555" s="5" t="s">
        <v>6</v>
      </c>
      <c r="D555" s="24">
        <f>D556</f>
        <v>466824</v>
      </c>
      <c r="E555" s="6">
        <v>0</v>
      </c>
      <c r="F555" s="6">
        <v>0</v>
      </c>
      <c r="G555" s="6">
        <v>0</v>
      </c>
      <c r="H555" s="6">
        <v>0</v>
      </c>
      <c r="I555" s="6">
        <v>0</v>
      </c>
      <c r="J555" s="6">
        <v>0</v>
      </c>
      <c r="K555" s="6">
        <v>0</v>
      </c>
      <c r="L555" s="6">
        <v>0</v>
      </c>
      <c r="M555" s="6">
        <v>0</v>
      </c>
      <c r="N555" s="6">
        <v>0</v>
      </c>
      <c r="O555" s="6">
        <v>0</v>
      </c>
      <c r="P555" s="6">
        <v>0</v>
      </c>
      <c r="Q555" s="6">
        <v>0</v>
      </c>
      <c r="R555" s="6">
        <v>0</v>
      </c>
      <c r="S555" s="6">
        <v>0</v>
      </c>
    </row>
    <row r="556" spans="1:19" ht="31.5">
      <c r="A556" s="13" t="s">
        <v>233</v>
      </c>
      <c r="B556" s="5" t="s">
        <v>313</v>
      </c>
      <c r="C556" s="5" t="s">
        <v>234</v>
      </c>
      <c r="D556" s="24">
        <v>466824</v>
      </c>
      <c r="E556" s="6">
        <v>0</v>
      </c>
      <c r="F556" s="6">
        <v>0</v>
      </c>
      <c r="G556" s="6">
        <v>0</v>
      </c>
      <c r="H556" s="6">
        <v>0</v>
      </c>
      <c r="I556" s="6">
        <v>0</v>
      </c>
      <c r="J556" s="6">
        <v>0</v>
      </c>
      <c r="K556" s="6">
        <v>0</v>
      </c>
      <c r="L556" s="6">
        <v>0</v>
      </c>
      <c r="M556" s="6">
        <v>0</v>
      </c>
      <c r="N556" s="6">
        <v>0</v>
      </c>
      <c r="O556" s="6">
        <v>0</v>
      </c>
      <c r="P556" s="6">
        <v>0</v>
      </c>
      <c r="Q556" s="6">
        <v>0</v>
      </c>
      <c r="R556" s="6">
        <v>0</v>
      </c>
      <c r="S556" s="6">
        <v>0</v>
      </c>
    </row>
    <row r="557" spans="1:19" ht="31.5">
      <c r="A557" s="13" t="s">
        <v>9</v>
      </c>
      <c r="B557" s="5" t="s">
        <v>313</v>
      </c>
      <c r="C557" s="5" t="s">
        <v>10</v>
      </c>
      <c r="D557" s="24">
        <f>D558</f>
        <v>266006</v>
      </c>
      <c r="E557" s="6">
        <v>0</v>
      </c>
      <c r="F557" s="6">
        <v>0</v>
      </c>
      <c r="G557" s="6">
        <v>0</v>
      </c>
      <c r="H557" s="6">
        <v>0</v>
      </c>
      <c r="I557" s="6">
        <v>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</row>
    <row r="558" spans="1:19" ht="31.5">
      <c r="A558" s="13" t="s">
        <v>11</v>
      </c>
      <c r="B558" s="5" t="s">
        <v>313</v>
      </c>
      <c r="C558" s="5" t="s">
        <v>12</v>
      </c>
      <c r="D558" s="24">
        <v>266006</v>
      </c>
      <c r="E558" s="6">
        <v>0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</row>
    <row r="559" spans="1:19" ht="31.5" hidden="1">
      <c r="A559" s="13" t="s">
        <v>165</v>
      </c>
      <c r="B559" s="5" t="s">
        <v>166</v>
      </c>
      <c r="C559" s="5"/>
      <c r="D559" s="24">
        <f>D560</f>
        <v>1620</v>
      </c>
      <c r="E559" s="6">
        <v>0</v>
      </c>
      <c r="F559" s="6">
        <v>0</v>
      </c>
      <c r="G559" s="6">
        <v>0</v>
      </c>
      <c r="H559" s="6">
        <v>0</v>
      </c>
      <c r="I559" s="6">
        <v>0</v>
      </c>
      <c r="J559" s="6">
        <v>0</v>
      </c>
      <c r="K559" s="6">
        <v>0</v>
      </c>
      <c r="L559" s="6">
        <v>0</v>
      </c>
      <c r="M559" s="6">
        <v>0</v>
      </c>
      <c r="N559" s="6">
        <v>0</v>
      </c>
      <c r="O559" s="6">
        <v>0</v>
      </c>
      <c r="P559" s="6">
        <v>0</v>
      </c>
      <c r="Q559" s="6">
        <v>0</v>
      </c>
      <c r="R559" s="6">
        <v>0</v>
      </c>
      <c r="S559" s="6">
        <v>0</v>
      </c>
    </row>
    <row r="560" spans="1:19" ht="39.75" customHeight="1">
      <c r="A560" s="13" t="s">
        <v>278</v>
      </c>
      <c r="B560" s="5" t="s">
        <v>314</v>
      </c>
      <c r="C560" s="5"/>
      <c r="D560" s="24">
        <f>D561</f>
        <v>1620</v>
      </c>
      <c r="E560" s="6">
        <v>0</v>
      </c>
      <c r="F560" s="6">
        <v>0</v>
      </c>
      <c r="G560" s="6">
        <v>0</v>
      </c>
      <c r="H560" s="6">
        <v>0</v>
      </c>
      <c r="I560" s="6">
        <v>0</v>
      </c>
      <c r="J560" s="6">
        <v>0</v>
      </c>
      <c r="K560" s="6">
        <v>0</v>
      </c>
      <c r="L560" s="6">
        <v>0</v>
      </c>
      <c r="M560" s="6">
        <v>0</v>
      </c>
      <c r="N560" s="6">
        <v>0</v>
      </c>
      <c r="O560" s="6">
        <v>0</v>
      </c>
      <c r="P560" s="6">
        <v>0</v>
      </c>
      <c r="Q560" s="6">
        <v>0</v>
      </c>
      <c r="R560" s="6">
        <v>0</v>
      </c>
      <c r="S560" s="6">
        <v>0</v>
      </c>
    </row>
    <row r="561" spans="1:19" ht="31.5">
      <c r="A561" s="13" t="s">
        <v>9</v>
      </c>
      <c r="B561" s="5" t="s">
        <v>314</v>
      </c>
      <c r="C561" s="5" t="s">
        <v>10</v>
      </c>
      <c r="D561" s="24">
        <f>D562</f>
        <v>1620</v>
      </c>
      <c r="E561" s="6">
        <v>0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</row>
    <row r="562" spans="1:19" ht="31.5">
      <c r="A562" s="13" t="s">
        <v>11</v>
      </c>
      <c r="B562" s="5" t="s">
        <v>314</v>
      </c>
      <c r="C562" s="5" t="s">
        <v>12</v>
      </c>
      <c r="D562" s="24">
        <v>1620</v>
      </c>
      <c r="E562" s="6">
        <v>0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</row>
    <row r="563" spans="1:19" ht="31.5" hidden="1">
      <c r="A563" s="13" t="s">
        <v>195</v>
      </c>
      <c r="B563" s="5" t="s">
        <v>196</v>
      </c>
      <c r="C563" s="5"/>
      <c r="D563" s="24">
        <f>D564</f>
        <v>0</v>
      </c>
      <c r="E563" s="6">
        <v>0</v>
      </c>
      <c r="F563" s="6">
        <v>0</v>
      </c>
      <c r="G563" s="6">
        <v>0</v>
      </c>
      <c r="H563" s="6">
        <v>0</v>
      </c>
      <c r="I563" s="6">
        <v>0</v>
      </c>
      <c r="J563" s="6">
        <v>0</v>
      </c>
      <c r="K563" s="6">
        <v>0</v>
      </c>
      <c r="L563" s="6">
        <v>0</v>
      </c>
      <c r="M563" s="6">
        <v>0</v>
      </c>
      <c r="N563" s="6">
        <v>0</v>
      </c>
      <c r="O563" s="6">
        <v>0</v>
      </c>
      <c r="P563" s="6">
        <v>0</v>
      </c>
      <c r="Q563" s="6">
        <v>0</v>
      </c>
      <c r="R563" s="6">
        <v>0</v>
      </c>
      <c r="S563" s="6">
        <v>0</v>
      </c>
    </row>
    <row r="564" spans="1:19" ht="31.5" hidden="1">
      <c r="A564" s="13" t="s">
        <v>279</v>
      </c>
      <c r="B564" s="5" t="s">
        <v>315</v>
      </c>
      <c r="C564" s="5"/>
      <c r="D564" s="24">
        <f>D565+D567</f>
        <v>0</v>
      </c>
      <c r="E564" s="6">
        <v>0</v>
      </c>
      <c r="F564" s="6">
        <v>0</v>
      </c>
      <c r="G564" s="6">
        <v>0</v>
      </c>
      <c r="H564" s="6">
        <v>0</v>
      </c>
      <c r="I564" s="6">
        <v>0</v>
      </c>
      <c r="J564" s="6">
        <v>0</v>
      </c>
      <c r="K564" s="6">
        <v>0</v>
      </c>
      <c r="L564" s="6">
        <v>0</v>
      </c>
      <c r="M564" s="6">
        <v>0</v>
      </c>
      <c r="N564" s="6">
        <v>0</v>
      </c>
      <c r="O564" s="6">
        <v>0</v>
      </c>
      <c r="P564" s="6">
        <v>0</v>
      </c>
      <c r="Q564" s="6">
        <v>0</v>
      </c>
      <c r="R564" s="6">
        <v>0</v>
      </c>
      <c r="S564" s="6">
        <v>0</v>
      </c>
    </row>
    <row r="565" spans="1:19" ht="31.5" hidden="1">
      <c r="A565" s="13" t="s">
        <v>9</v>
      </c>
      <c r="B565" s="5" t="s">
        <v>315</v>
      </c>
      <c r="C565" s="5" t="s">
        <v>10</v>
      </c>
      <c r="D565" s="24">
        <f>D566</f>
        <v>0</v>
      </c>
      <c r="E565" s="6">
        <v>0</v>
      </c>
      <c r="F565" s="6">
        <v>0</v>
      </c>
      <c r="G565" s="6">
        <v>0</v>
      </c>
      <c r="H565" s="6">
        <v>0</v>
      </c>
      <c r="I565" s="6">
        <v>0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</row>
    <row r="566" spans="1:19" ht="31.5" hidden="1">
      <c r="A566" s="13" t="s">
        <v>11</v>
      </c>
      <c r="B566" s="5" t="s">
        <v>315</v>
      </c>
      <c r="C566" s="5" t="s">
        <v>12</v>
      </c>
      <c r="D566" s="24"/>
      <c r="E566" s="6">
        <v>0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</row>
    <row r="567" spans="1:19" ht="15.75" hidden="1">
      <c r="A567" s="13" t="s">
        <v>94</v>
      </c>
      <c r="B567" s="5" t="s">
        <v>315</v>
      </c>
      <c r="C567" s="5" t="s">
        <v>95</v>
      </c>
      <c r="D567" s="24">
        <f>D568</f>
        <v>0</v>
      </c>
      <c r="E567" s="6">
        <v>0</v>
      </c>
      <c r="F567" s="6">
        <v>0</v>
      </c>
      <c r="G567" s="6">
        <v>0</v>
      </c>
      <c r="H567" s="6">
        <v>0</v>
      </c>
      <c r="I567" s="6">
        <v>0</v>
      </c>
      <c r="J567" s="6">
        <v>0</v>
      </c>
      <c r="K567" s="6">
        <v>0</v>
      </c>
      <c r="L567" s="6">
        <v>0</v>
      </c>
      <c r="M567" s="6">
        <v>0</v>
      </c>
      <c r="N567" s="6">
        <v>0</v>
      </c>
      <c r="O567" s="6">
        <v>0</v>
      </c>
      <c r="P567" s="6">
        <v>0</v>
      </c>
      <c r="Q567" s="6">
        <v>0</v>
      </c>
      <c r="R567" s="6">
        <v>0</v>
      </c>
      <c r="S567" s="6">
        <v>0</v>
      </c>
    </row>
    <row r="568" spans="1:19" ht="15.75" hidden="1">
      <c r="A568" s="13" t="s">
        <v>271</v>
      </c>
      <c r="B568" s="5" t="s">
        <v>315</v>
      </c>
      <c r="C568" s="5" t="s">
        <v>307</v>
      </c>
      <c r="D568" s="24"/>
      <c r="E568" s="6">
        <v>0</v>
      </c>
      <c r="F568" s="6">
        <v>0</v>
      </c>
      <c r="G568" s="6">
        <v>0</v>
      </c>
      <c r="H568" s="6">
        <v>0</v>
      </c>
      <c r="I568" s="6">
        <v>0</v>
      </c>
      <c r="J568" s="6">
        <v>0</v>
      </c>
      <c r="K568" s="6">
        <v>0</v>
      </c>
      <c r="L568" s="6">
        <v>0</v>
      </c>
      <c r="M568" s="6">
        <v>0</v>
      </c>
      <c r="N568" s="6">
        <v>0</v>
      </c>
      <c r="O568" s="6">
        <v>0</v>
      </c>
      <c r="P568" s="6">
        <v>0</v>
      </c>
      <c r="Q568" s="6">
        <v>0</v>
      </c>
      <c r="R568" s="6">
        <v>0</v>
      </c>
      <c r="S568" s="6">
        <v>0</v>
      </c>
    </row>
    <row r="569" spans="1:19" ht="47.25" hidden="1">
      <c r="A569" s="13" t="s">
        <v>210</v>
      </c>
      <c r="B569" s="5" t="s">
        <v>211</v>
      </c>
      <c r="C569" s="5"/>
      <c r="D569" s="24">
        <f>D570+D573</f>
        <v>0</v>
      </c>
      <c r="E569" s="6">
        <v>0</v>
      </c>
      <c r="F569" s="6">
        <v>0</v>
      </c>
      <c r="G569" s="6">
        <v>0</v>
      </c>
      <c r="H569" s="6">
        <v>0</v>
      </c>
      <c r="I569" s="6">
        <v>0</v>
      </c>
      <c r="J569" s="6">
        <v>0</v>
      </c>
      <c r="K569" s="6">
        <v>0</v>
      </c>
      <c r="L569" s="6">
        <v>0</v>
      </c>
      <c r="M569" s="6">
        <v>0</v>
      </c>
      <c r="N569" s="6">
        <v>0</v>
      </c>
      <c r="O569" s="6">
        <v>0</v>
      </c>
      <c r="P569" s="6">
        <v>0</v>
      </c>
      <c r="Q569" s="6">
        <v>0</v>
      </c>
      <c r="R569" s="6">
        <v>0</v>
      </c>
      <c r="S569" s="6">
        <v>0</v>
      </c>
    </row>
    <row r="570" spans="1:19" ht="94.5" hidden="1">
      <c r="A570" s="13" t="s">
        <v>280</v>
      </c>
      <c r="B570" s="5" t="s">
        <v>316</v>
      </c>
      <c r="C570" s="5"/>
      <c r="D570" s="24">
        <f>D571</f>
        <v>0</v>
      </c>
      <c r="E570" s="6">
        <v>0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</row>
    <row r="571" spans="1:19" ht="31.5" hidden="1">
      <c r="A571" s="13" t="s">
        <v>9</v>
      </c>
      <c r="B571" s="5" t="s">
        <v>316</v>
      </c>
      <c r="C571" s="5" t="s">
        <v>10</v>
      </c>
      <c r="D571" s="24">
        <f>D572</f>
        <v>0</v>
      </c>
      <c r="E571" s="6">
        <v>0</v>
      </c>
      <c r="F571" s="6">
        <v>0</v>
      </c>
      <c r="G571" s="6">
        <v>0</v>
      </c>
      <c r="H571" s="6">
        <v>0</v>
      </c>
      <c r="I571" s="6">
        <v>0</v>
      </c>
      <c r="J571" s="6">
        <v>0</v>
      </c>
      <c r="K571" s="6">
        <v>0</v>
      </c>
      <c r="L571" s="6">
        <v>0</v>
      </c>
      <c r="M571" s="6">
        <v>0</v>
      </c>
      <c r="N571" s="6">
        <v>0</v>
      </c>
      <c r="O571" s="6">
        <v>0</v>
      </c>
      <c r="P571" s="6">
        <v>0</v>
      </c>
      <c r="Q571" s="6">
        <v>0</v>
      </c>
      <c r="R571" s="6">
        <v>0</v>
      </c>
      <c r="S571" s="6">
        <v>0</v>
      </c>
    </row>
    <row r="572" spans="1:19" ht="31.5" hidden="1">
      <c r="A572" s="13" t="s">
        <v>11</v>
      </c>
      <c r="B572" s="5" t="s">
        <v>316</v>
      </c>
      <c r="C572" s="5" t="s">
        <v>12</v>
      </c>
      <c r="D572" s="24"/>
      <c r="E572" s="6">
        <v>0</v>
      </c>
      <c r="F572" s="6">
        <v>0</v>
      </c>
      <c r="G572" s="6">
        <v>0</v>
      </c>
      <c r="H572" s="6">
        <v>0</v>
      </c>
      <c r="I572" s="6">
        <v>0</v>
      </c>
      <c r="J572" s="6">
        <v>0</v>
      </c>
      <c r="K572" s="6">
        <v>0</v>
      </c>
      <c r="L572" s="6">
        <v>0</v>
      </c>
      <c r="M572" s="6">
        <v>0</v>
      </c>
      <c r="N572" s="6">
        <v>0</v>
      </c>
      <c r="O572" s="6">
        <v>0</v>
      </c>
      <c r="P572" s="6">
        <v>0</v>
      </c>
      <c r="Q572" s="6">
        <v>0</v>
      </c>
      <c r="R572" s="6">
        <v>0</v>
      </c>
      <c r="S572" s="6">
        <v>0</v>
      </c>
    </row>
    <row r="573" spans="1:19" ht="47.25" hidden="1">
      <c r="A573" s="13" t="s">
        <v>281</v>
      </c>
      <c r="B573" s="5" t="s">
        <v>317</v>
      </c>
      <c r="C573" s="5"/>
      <c r="D573" s="24">
        <f>D574</f>
        <v>0</v>
      </c>
      <c r="E573" s="6">
        <v>0</v>
      </c>
      <c r="F573" s="6">
        <v>0</v>
      </c>
      <c r="G573" s="6">
        <v>0</v>
      </c>
      <c r="H573" s="6">
        <v>0</v>
      </c>
      <c r="I573" s="6">
        <v>0</v>
      </c>
      <c r="J573" s="6">
        <v>0</v>
      </c>
      <c r="K573" s="6">
        <v>0</v>
      </c>
      <c r="L573" s="6">
        <v>0</v>
      </c>
      <c r="M573" s="6">
        <v>0</v>
      </c>
      <c r="N573" s="6">
        <v>0</v>
      </c>
      <c r="O573" s="6">
        <v>0</v>
      </c>
      <c r="P573" s="6">
        <v>0</v>
      </c>
      <c r="Q573" s="6">
        <v>0</v>
      </c>
      <c r="R573" s="6">
        <v>0</v>
      </c>
      <c r="S573" s="6">
        <v>0</v>
      </c>
    </row>
    <row r="574" spans="1:19" ht="15.75" hidden="1">
      <c r="A574" s="13" t="s">
        <v>94</v>
      </c>
      <c r="B574" s="5" t="s">
        <v>317</v>
      </c>
      <c r="C574" s="5" t="s">
        <v>95</v>
      </c>
      <c r="D574" s="24">
        <f>D575</f>
        <v>0</v>
      </c>
      <c r="E574" s="6">
        <v>0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</row>
    <row r="575" spans="1:19" ht="15.75" hidden="1">
      <c r="A575" s="13" t="s">
        <v>271</v>
      </c>
      <c r="B575" s="5" t="s">
        <v>317</v>
      </c>
      <c r="C575" s="5" t="s">
        <v>307</v>
      </c>
      <c r="D575" s="24"/>
      <c r="E575" s="6">
        <v>0</v>
      </c>
      <c r="F575" s="6">
        <v>0</v>
      </c>
      <c r="G575" s="6">
        <v>0</v>
      </c>
      <c r="H575" s="6">
        <v>0</v>
      </c>
      <c r="I575" s="6">
        <v>0</v>
      </c>
      <c r="J575" s="6">
        <v>0</v>
      </c>
      <c r="K575" s="6">
        <v>0</v>
      </c>
      <c r="L575" s="6">
        <v>0</v>
      </c>
      <c r="M575" s="6">
        <v>0</v>
      </c>
      <c r="N575" s="6">
        <v>0</v>
      </c>
      <c r="O575" s="6">
        <v>0</v>
      </c>
      <c r="P575" s="6">
        <v>0</v>
      </c>
      <c r="Q575" s="6">
        <v>0</v>
      </c>
      <c r="R575" s="6">
        <v>0</v>
      </c>
      <c r="S575" s="6">
        <v>0</v>
      </c>
    </row>
    <row r="576" spans="1:19" ht="31.5">
      <c r="A576" s="13" t="s">
        <v>282</v>
      </c>
      <c r="B576" s="5" t="s">
        <v>318</v>
      </c>
      <c r="C576" s="5"/>
      <c r="D576" s="24">
        <f>D577+D580+D583+D586+D589+D596</f>
        <v>103242903</v>
      </c>
      <c r="E576" s="6">
        <v>0</v>
      </c>
      <c r="F576" s="6">
        <v>0</v>
      </c>
      <c r="G576" s="6">
        <v>0</v>
      </c>
      <c r="H576" s="6">
        <v>0</v>
      </c>
      <c r="I576" s="6">
        <v>0</v>
      </c>
      <c r="J576" s="6">
        <v>0</v>
      </c>
      <c r="K576" s="6">
        <v>0</v>
      </c>
      <c r="L576" s="6">
        <v>0</v>
      </c>
      <c r="M576" s="6">
        <v>0</v>
      </c>
      <c r="N576" s="6">
        <v>0</v>
      </c>
      <c r="O576" s="6">
        <v>0</v>
      </c>
      <c r="P576" s="6">
        <v>0</v>
      </c>
      <c r="Q576" s="6">
        <v>0</v>
      </c>
      <c r="R576" s="6">
        <v>0</v>
      </c>
      <c r="S576" s="6">
        <v>0</v>
      </c>
    </row>
    <row r="577" spans="1:19" ht="31.5">
      <c r="A577" s="13" t="s">
        <v>283</v>
      </c>
      <c r="B577" s="5" t="s">
        <v>319</v>
      </c>
      <c r="C577" s="5"/>
      <c r="D577" s="24">
        <f>D578</f>
        <v>103242903</v>
      </c>
      <c r="E577" s="6">
        <v>0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</row>
    <row r="578" spans="1:19" ht="15.75">
      <c r="A578" s="13" t="s">
        <v>55</v>
      </c>
      <c r="B578" s="5" t="s">
        <v>319</v>
      </c>
      <c r="C578" s="5" t="s">
        <v>56</v>
      </c>
      <c r="D578" s="24">
        <f>D579</f>
        <v>103242903</v>
      </c>
      <c r="E578" s="6">
        <v>0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</row>
    <row r="579" spans="1:19" ht="31.5">
      <c r="A579" s="13" t="s">
        <v>57</v>
      </c>
      <c r="B579" s="5" t="s">
        <v>319</v>
      </c>
      <c r="C579" s="5" t="s">
        <v>58</v>
      </c>
      <c r="D579" s="24">
        <v>103242903</v>
      </c>
      <c r="E579" s="6">
        <v>0</v>
      </c>
      <c r="F579" s="6">
        <v>0</v>
      </c>
      <c r="G579" s="6">
        <v>0</v>
      </c>
      <c r="H579" s="6">
        <v>0</v>
      </c>
      <c r="I579" s="6">
        <v>0</v>
      </c>
      <c r="J579" s="6">
        <v>0</v>
      </c>
      <c r="K579" s="6">
        <v>0</v>
      </c>
      <c r="L579" s="6">
        <v>0</v>
      </c>
      <c r="M579" s="6">
        <v>0</v>
      </c>
      <c r="N579" s="6">
        <v>0</v>
      </c>
      <c r="O579" s="6">
        <v>0</v>
      </c>
      <c r="P579" s="6">
        <v>0</v>
      </c>
      <c r="Q579" s="6">
        <v>0</v>
      </c>
      <c r="R579" s="6">
        <v>0</v>
      </c>
      <c r="S579" s="6">
        <v>0</v>
      </c>
    </row>
    <row r="580" spans="1:19" ht="47.25" hidden="1">
      <c r="A580" s="13" t="s">
        <v>284</v>
      </c>
      <c r="B580" s="5" t="s">
        <v>320</v>
      </c>
      <c r="C580" s="5"/>
      <c r="D580" s="24">
        <f>D581</f>
        <v>0</v>
      </c>
      <c r="E580" s="6">
        <v>0</v>
      </c>
      <c r="F580" s="6">
        <v>0</v>
      </c>
      <c r="G580" s="6">
        <v>0</v>
      </c>
      <c r="H580" s="6">
        <v>0</v>
      </c>
      <c r="I580" s="6">
        <v>0</v>
      </c>
      <c r="J580" s="6">
        <v>0</v>
      </c>
      <c r="K580" s="6">
        <v>0</v>
      </c>
      <c r="L580" s="6">
        <v>0</v>
      </c>
      <c r="M580" s="6">
        <v>0</v>
      </c>
      <c r="N580" s="6">
        <v>0</v>
      </c>
      <c r="O580" s="6">
        <v>0</v>
      </c>
      <c r="P580" s="6">
        <v>0</v>
      </c>
      <c r="Q580" s="6">
        <v>0</v>
      </c>
      <c r="R580" s="6">
        <v>0</v>
      </c>
      <c r="S580" s="6">
        <v>0</v>
      </c>
    </row>
    <row r="581" spans="1:19" ht="15.75" hidden="1">
      <c r="A581" s="13" t="s">
        <v>55</v>
      </c>
      <c r="B581" s="5" t="s">
        <v>320</v>
      </c>
      <c r="C581" s="5" t="s">
        <v>56</v>
      </c>
      <c r="D581" s="24">
        <f>D582</f>
        <v>0</v>
      </c>
      <c r="E581" s="6">
        <v>0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</row>
    <row r="582" spans="1:19" ht="31.5" hidden="1">
      <c r="A582" s="13" t="s">
        <v>57</v>
      </c>
      <c r="B582" s="5" t="s">
        <v>320</v>
      </c>
      <c r="C582" s="5" t="s">
        <v>58</v>
      </c>
      <c r="D582" s="24"/>
      <c r="E582" s="6">
        <v>0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</row>
    <row r="583" spans="1:19" ht="94.5" hidden="1">
      <c r="A583" s="13" t="s">
        <v>285</v>
      </c>
      <c r="B583" s="5" t="s">
        <v>321</v>
      </c>
      <c r="C583" s="5"/>
      <c r="D583" s="24">
        <f>D584</f>
        <v>0</v>
      </c>
      <c r="E583" s="6">
        <v>0</v>
      </c>
      <c r="F583" s="6">
        <v>0</v>
      </c>
      <c r="G583" s="6">
        <v>0</v>
      </c>
      <c r="H583" s="6">
        <v>0</v>
      </c>
      <c r="I583" s="6">
        <v>0</v>
      </c>
      <c r="J583" s="6">
        <v>0</v>
      </c>
      <c r="K583" s="6">
        <v>0</v>
      </c>
      <c r="L583" s="6">
        <v>0</v>
      </c>
      <c r="M583" s="6">
        <v>0</v>
      </c>
      <c r="N583" s="6">
        <v>0</v>
      </c>
      <c r="O583" s="6">
        <v>0</v>
      </c>
      <c r="P583" s="6">
        <v>0</v>
      </c>
      <c r="Q583" s="6">
        <v>0</v>
      </c>
      <c r="R583" s="6">
        <v>0</v>
      </c>
      <c r="S583" s="6">
        <v>0</v>
      </c>
    </row>
    <row r="584" spans="1:19" ht="15.75" hidden="1">
      <c r="A584" s="13" t="s">
        <v>55</v>
      </c>
      <c r="B584" s="5" t="s">
        <v>321</v>
      </c>
      <c r="C584" s="5" t="s">
        <v>56</v>
      </c>
      <c r="D584" s="24">
        <f>D585</f>
        <v>0</v>
      </c>
      <c r="E584" s="6">
        <v>0</v>
      </c>
      <c r="F584" s="6">
        <v>0</v>
      </c>
      <c r="G584" s="6">
        <v>0</v>
      </c>
      <c r="H584" s="6">
        <v>0</v>
      </c>
      <c r="I584" s="6">
        <v>0</v>
      </c>
      <c r="J584" s="6">
        <v>0</v>
      </c>
      <c r="K584" s="6">
        <v>0</v>
      </c>
      <c r="L584" s="6">
        <v>0</v>
      </c>
      <c r="M584" s="6">
        <v>0</v>
      </c>
      <c r="N584" s="6">
        <v>0</v>
      </c>
      <c r="O584" s="6">
        <v>0</v>
      </c>
      <c r="P584" s="6">
        <v>0</v>
      </c>
      <c r="Q584" s="6">
        <v>0</v>
      </c>
      <c r="R584" s="6">
        <v>0</v>
      </c>
      <c r="S584" s="6">
        <v>0</v>
      </c>
    </row>
    <row r="585" spans="1:19" ht="31.5" hidden="1">
      <c r="A585" s="13" t="s">
        <v>57</v>
      </c>
      <c r="B585" s="5" t="s">
        <v>321</v>
      </c>
      <c r="C585" s="5" t="s">
        <v>58</v>
      </c>
      <c r="D585" s="24"/>
      <c r="E585" s="6">
        <v>0</v>
      </c>
      <c r="F585" s="6">
        <v>0</v>
      </c>
      <c r="G585" s="6">
        <v>0</v>
      </c>
      <c r="H585" s="6">
        <v>0</v>
      </c>
      <c r="I585" s="6">
        <v>0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</row>
    <row r="586" spans="1:19" ht="111.75" hidden="1" customHeight="1">
      <c r="A586" s="13" t="s">
        <v>286</v>
      </c>
      <c r="B586" s="5" t="s">
        <v>322</v>
      </c>
      <c r="C586" s="5"/>
      <c r="D586" s="24">
        <f>D587</f>
        <v>0</v>
      </c>
      <c r="E586" s="6">
        <v>0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</row>
    <row r="587" spans="1:19" ht="15.75" hidden="1">
      <c r="A587" s="13" t="s">
        <v>55</v>
      </c>
      <c r="B587" s="5" t="s">
        <v>322</v>
      </c>
      <c r="C587" s="5" t="s">
        <v>56</v>
      </c>
      <c r="D587" s="24">
        <f>D588</f>
        <v>0</v>
      </c>
      <c r="E587" s="6">
        <v>0</v>
      </c>
      <c r="F587" s="6">
        <v>0</v>
      </c>
      <c r="G587" s="6">
        <v>0</v>
      </c>
      <c r="H587" s="6">
        <v>0</v>
      </c>
      <c r="I587" s="6">
        <v>0</v>
      </c>
      <c r="J587" s="6">
        <v>0</v>
      </c>
      <c r="K587" s="6">
        <v>0</v>
      </c>
      <c r="L587" s="6">
        <v>0</v>
      </c>
      <c r="M587" s="6">
        <v>0</v>
      </c>
      <c r="N587" s="6">
        <v>0</v>
      </c>
      <c r="O587" s="6">
        <v>0</v>
      </c>
      <c r="P587" s="6">
        <v>0</v>
      </c>
      <c r="Q587" s="6">
        <v>0</v>
      </c>
      <c r="R587" s="6">
        <v>0</v>
      </c>
      <c r="S587" s="6">
        <v>0</v>
      </c>
    </row>
    <row r="588" spans="1:19" ht="31.5" hidden="1">
      <c r="A588" s="13" t="s">
        <v>57</v>
      </c>
      <c r="B588" s="5" t="s">
        <v>322</v>
      </c>
      <c r="C588" s="5" t="s">
        <v>58</v>
      </c>
      <c r="D588" s="24"/>
      <c r="E588" s="6">
        <v>0</v>
      </c>
      <c r="F588" s="6">
        <v>0</v>
      </c>
      <c r="G588" s="6">
        <v>0</v>
      </c>
      <c r="H588" s="6">
        <v>0</v>
      </c>
      <c r="I588" s="6">
        <v>0</v>
      </c>
      <c r="J588" s="6">
        <v>0</v>
      </c>
      <c r="K588" s="6">
        <v>0</v>
      </c>
      <c r="L588" s="6">
        <v>0</v>
      </c>
      <c r="M588" s="6">
        <v>0</v>
      </c>
      <c r="N588" s="6">
        <v>0</v>
      </c>
      <c r="O588" s="6">
        <v>0</v>
      </c>
      <c r="P588" s="6">
        <v>0</v>
      </c>
      <c r="Q588" s="6">
        <v>0</v>
      </c>
      <c r="R588" s="6">
        <v>0</v>
      </c>
      <c r="S588" s="6">
        <v>0</v>
      </c>
    </row>
    <row r="589" spans="1:19" ht="15.75" hidden="1">
      <c r="A589" s="13" t="s">
        <v>287</v>
      </c>
      <c r="B589" s="5" t="s">
        <v>323</v>
      </c>
      <c r="C589" s="5"/>
      <c r="D589" s="24">
        <f>D590+D592+D594</f>
        <v>0</v>
      </c>
      <c r="E589" s="6">
        <v>0</v>
      </c>
      <c r="F589" s="6">
        <v>0</v>
      </c>
      <c r="G589" s="6">
        <v>0</v>
      </c>
      <c r="H589" s="6">
        <v>0</v>
      </c>
      <c r="I589" s="6">
        <v>0</v>
      </c>
      <c r="J589" s="6">
        <v>0</v>
      </c>
      <c r="K589" s="6">
        <v>0</v>
      </c>
      <c r="L589" s="6">
        <v>0</v>
      </c>
      <c r="M589" s="6">
        <v>0</v>
      </c>
      <c r="N589" s="6">
        <v>0</v>
      </c>
      <c r="O589" s="6">
        <v>0</v>
      </c>
      <c r="P589" s="6">
        <v>0</v>
      </c>
      <c r="Q589" s="6">
        <v>0</v>
      </c>
      <c r="R589" s="6">
        <v>0</v>
      </c>
      <c r="S589" s="6">
        <v>0</v>
      </c>
    </row>
    <row r="590" spans="1:19" ht="31.5" hidden="1">
      <c r="A590" s="13" t="s">
        <v>9</v>
      </c>
      <c r="B590" s="5" t="s">
        <v>323</v>
      </c>
      <c r="C590" s="5" t="s">
        <v>10</v>
      </c>
      <c r="D590" s="24">
        <f>D591</f>
        <v>0</v>
      </c>
      <c r="E590" s="6">
        <v>0</v>
      </c>
      <c r="F590" s="6">
        <v>0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</row>
    <row r="591" spans="1:19" ht="31.5" hidden="1">
      <c r="A591" s="13" t="s">
        <v>11</v>
      </c>
      <c r="B591" s="5" t="s">
        <v>323</v>
      </c>
      <c r="C591" s="5" t="s">
        <v>12</v>
      </c>
      <c r="D591" s="24"/>
      <c r="E591" s="6">
        <v>0</v>
      </c>
      <c r="F591" s="6">
        <v>0</v>
      </c>
      <c r="G591" s="6">
        <v>0</v>
      </c>
      <c r="H591" s="6">
        <v>0</v>
      </c>
      <c r="I591" s="6">
        <v>0</v>
      </c>
      <c r="J591" s="6">
        <v>0</v>
      </c>
      <c r="K591" s="6">
        <v>0</v>
      </c>
      <c r="L591" s="6">
        <v>0</v>
      </c>
      <c r="M591" s="6">
        <v>0</v>
      </c>
      <c r="N591" s="6">
        <v>0</v>
      </c>
      <c r="O591" s="6">
        <v>0</v>
      </c>
      <c r="P591" s="6">
        <v>0</v>
      </c>
      <c r="Q591" s="6">
        <v>0</v>
      </c>
      <c r="R591" s="6">
        <v>0</v>
      </c>
      <c r="S591" s="6">
        <v>0</v>
      </c>
    </row>
    <row r="592" spans="1:19" ht="15.75" hidden="1">
      <c r="A592" s="13" t="s">
        <v>55</v>
      </c>
      <c r="B592" s="5" t="s">
        <v>323</v>
      </c>
      <c r="C592" s="5" t="s">
        <v>56</v>
      </c>
      <c r="D592" s="24">
        <f>D593</f>
        <v>0</v>
      </c>
      <c r="E592" s="6">
        <v>0</v>
      </c>
      <c r="F592" s="6">
        <v>0</v>
      </c>
      <c r="G592" s="6">
        <v>0</v>
      </c>
      <c r="H592" s="6">
        <v>0</v>
      </c>
      <c r="I592" s="6">
        <v>0</v>
      </c>
      <c r="J592" s="6">
        <v>0</v>
      </c>
      <c r="K592" s="6">
        <v>0</v>
      </c>
      <c r="L592" s="6">
        <v>0</v>
      </c>
      <c r="M592" s="6">
        <v>0</v>
      </c>
      <c r="N592" s="6">
        <v>0</v>
      </c>
      <c r="O592" s="6">
        <v>0</v>
      </c>
      <c r="P592" s="6">
        <v>0</v>
      </c>
      <c r="Q592" s="6">
        <v>0</v>
      </c>
      <c r="R592" s="6">
        <v>0</v>
      </c>
      <c r="S592" s="6">
        <v>0</v>
      </c>
    </row>
    <row r="593" spans="1:19" ht="31.5" hidden="1">
      <c r="A593" s="13" t="s">
        <v>57</v>
      </c>
      <c r="B593" s="5" t="s">
        <v>323</v>
      </c>
      <c r="C593" s="5" t="s">
        <v>58</v>
      </c>
      <c r="D593" s="24"/>
      <c r="E593" s="6">
        <v>0</v>
      </c>
      <c r="F593" s="6">
        <v>0</v>
      </c>
      <c r="G593" s="6">
        <v>0</v>
      </c>
      <c r="H593" s="6">
        <v>0</v>
      </c>
      <c r="I593" s="6">
        <v>0</v>
      </c>
      <c r="J593" s="6">
        <v>0</v>
      </c>
      <c r="K593" s="6">
        <v>0</v>
      </c>
      <c r="L593" s="6">
        <v>0</v>
      </c>
      <c r="M593" s="6">
        <v>0</v>
      </c>
      <c r="N593" s="6">
        <v>0</v>
      </c>
      <c r="O593" s="6">
        <v>0</v>
      </c>
      <c r="P593" s="6">
        <v>0</v>
      </c>
      <c r="Q593" s="6">
        <v>0</v>
      </c>
      <c r="R593" s="6">
        <v>0</v>
      </c>
      <c r="S593" s="6">
        <v>0</v>
      </c>
    </row>
    <row r="594" spans="1:19" ht="31.5" hidden="1">
      <c r="A594" s="13" t="s">
        <v>29</v>
      </c>
      <c r="B594" s="5" t="s">
        <v>323</v>
      </c>
      <c r="C594" s="5" t="s">
        <v>30</v>
      </c>
      <c r="D594" s="24">
        <f>D595</f>
        <v>0</v>
      </c>
      <c r="E594" s="6">
        <v>0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</row>
    <row r="595" spans="1:19" ht="15.75" hidden="1">
      <c r="A595" s="13" t="s">
        <v>31</v>
      </c>
      <c r="B595" s="5" t="s">
        <v>323</v>
      </c>
      <c r="C595" s="5" t="s">
        <v>32</v>
      </c>
      <c r="D595" s="24"/>
      <c r="E595" s="6">
        <v>0</v>
      </c>
      <c r="F595" s="6">
        <v>0</v>
      </c>
      <c r="G595" s="6">
        <v>0</v>
      </c>
      <c r="H595" s="6">
        <v>0</v>
      </c>
      <c r="I595" s="6">
        <v>0</v>
      </c>
      <c r="J595" s="6">
        <v>0</v>
      </c>
      <c r="K595" s="6">
        <v>0</v>
      </c>
      <c r="L595" s="6">
        <v>0</v>
      </c>
      <c r="M595" s="6">
        <v>0</v>
      </c>
      <c r="N595" s="6">
        <v>0</v>
      </c>
      <c r="O595" s="6">
        <v>0</v>
      </c>
      <c r="P595" s="6">
        <v>0</v>
      </c>
      <c r="Q595" s="6">
        <v>0</v>
      </c>
      <c r="R595" s="6">
        <v>0</v>
      </c>
      <c r="S595" s="6">
        <v>0</v>
      </c>
    </row>
    <row r="596" spans="1:19" ht="21" hidden="1" customHeight="1">
      <c r="A596" s="13" t="s">
        <v>288</v>
      </c>
      <c r="B596" s="5" t="s">
        <v>324</v>
      </c>
      <c r="C596" s="5"/>
      <c r="D596" s="24">
        <f>D597+D599</f>
        <v>0</v>
      </c>
      <c r="E596" s="6">
        <v>0</v>
      </c>
      <c r="F596" s="6">
        <v>0</v>
      </c>
      <c r="G596" s="6">
        <v>0</v>
      </c>
      <c r="H596" s="6">
        <v>0</v>
      </c>
      <c r="I596" s="6">
        <v>0</v>
      </c>
      <c r="J596" s="6">
        <v>0</v>
      </c>
      <c r="K596" s="6">
        <v>0</v>
      </c>
      <c r="L596" s="6">
        <v>0</v>
      </c>
      <c r="M596" s="6">
        <v>0</v>
      </c>
      <c r="N596" s="6">
        <v>0</v>
      </c>
      <c r="O596" s="6">
        <v>0</v>
      </c>
      <c r="P596" s="6">
        <v>0</v>
      </c>
      <c r="Q596" s="6">
        <v>0</v>
      </c>
      <c r="R596" s="6">
        <v>0</v>
      </c>
      <c r="S596" s="6">
        <v>0</v>
      </c>
    </row>
    <row r="597" spans="1:19" ht="31.5" hidden="1">
      <c r="A597" s="13" t="s">
        <v>9</v>
      </c>
      <c r="B597" s="5" t="s">
        <v>324</v>
      </c>
      <c r="C597" s="5" t="s">
        <v>10</v>
      </c>
      <c r="D597" s="24">
        <f>D598</f>
        <v>0</v>
      </c>
      <c r="E597" s="6">
        <v>0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</row>
    <row r="598" spans="1:19" ht="31.5" hidden="1">
      <c r="A598" s="13" t="s">
        <v>11</v>
      </c>
      <c r="B598" s="5" t="s">
        <v>324</v>
      </c>
      <c r="C598" s="5" t="s">
        <v>12</v>
      </c>
      <c r="D598" s="24"/>
      <c r="E598" s="6">
        <v>0</v>
      </c>
      <c r="F598" s="6">
        <v>0</v>
      </c>
      <c r="G598" s="6">
        <v>0</v>
      </c>
      <c r="H598" s="6">
        <v>0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</row>
    <row r="599" spans="1:19" ht="15.75" hidden="1">
      <c r="A599" s="13" t="s">
        <v>55</v>
      </c>
      <c r="B599" s="5" t="s">
        <v>324</v>
      </c>
      <c r="C599" s="5" t="s">
        <v>56</v>
      </c>
      <c r="D599" s="24">
        <f>D600</f>
        <v>0</v>
      </c>
      <c r="E599" s="6">
        <v>0</v>
      </c>
      <c r="F599" s="6">
        <v>0</v>
      </c>
      <c r="G599" s="6">
        <v>0</v>
      </c>
      <c r="H599" s="6">
        <v>0</v>
      </c>
      <c r="I599" s="6">
        <v>0</v>
      </c>
      <c r="J599" s="6">
        <v>0</v>
      </c>
      <c r="K599" s="6">
        <v>0</v>
      </c>
      <c r="L599" s="6">
        <v>0</v>
      </c>
      <c r="M599" s="6">
        <v>0</v>
      </c>
      <c r="N599" s="6">
        <v>0</v>
      </c>
      <c r="O599" s="6">
        <v>0</v>
      </c>
      <c r="P599" s="6">
        <v>0</v>
      </c>
      <c r="Q599" s="6">
        <v>0</v>
      </c>
      <c r="R599" s="6">
        <v>0</v>
      </c>
      <c r="S599" s="6">
        <v>0</v>
      </c>
    </row>
    <row r="600" spans="1:19" ht="31.5" hidden="1">
      <c r="A600" s="13" t="s">
        <v>57</v>
      </c>
      <c r="B600" s="5" t="s">
        <v>324</v>
      </c>
      <c r="C600" s="5" t="s">
        <v>58</v>
      </c>
      <c r="D600" s="24"/>
      <c r="E600" s="6">
        <v>0</v>
      </c>
      <c r="F600" s="6">
        <v>0</v>
      </c>
      <c r="G600" s="6">
        <v>0</v>
      </c>
      <c r="H600" s="6">
        <v>0</v>
      </c>
      <c r="I600" s="6">
        <v>0</v>
      </c>
      <c r="J600" s="6">
        <v>0</v>
      </c>
      <c r="K600" s="6">
        <v>0</v>
      </c>
      <c r="L600" s="6">
        <v>0</v>
      </c>
      <c r="M600" s="6">
        <v>0</v>
      </c>
      <c r="N600" s="6">
        <v>0</v>
      </c>
      <c r="O600" s="6">
        <v>0</v>
      </c>
      <c r="P600" s="6">
        <v>0</v>
      </c>
      <c r="Q600" s="6">
        <v>0</v>
      </c>
      <c r="R600" s="6">
        <v>0</v>
      </c>
      <c r="S600" s="6">
        <v>0</v>
      </c>
    </row>
    <row r="601" spans="1:19" ht="63">
      <c r="A601" s="13" t="s">
        <v>289</v>
      </c>
      <c r="B601" s="5" t="s">
        <v>325</v>
      </c>
      <c r="C601" s="5"/>
      <c r="D601" s="24">
        <f>D602</f>
        <v>29697142</v>
      </c>
      <c r="E601" s="6">
        <v>0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</row>
    <row r="602" spans="1:19" ht="15.75">
      <c r="A602" s="13" t="s">
        <v>94</v>
      </c>
      <c r="B602" s="5" t="s">
        <v>325</v>
      </c>
      <c r="C602" s="5" t="s">
        <v>95</v>
      </c>
      <c r="D602" s="24">
        <f>D603</f>
        <v>29697142</v>
      </c>
      <c r="E602" s="6">
        <v>0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</row>
    <row r="603" spans="1:19" ht="15.75">
      <c r="A603" s="13" t="s">
        <v>290</v>
      </c>
      <c r="B603" s="5" t="s">
        <v>325</v>
      </c>
      <c r="C603" s="5" t="s">
        <v>326</v>
      </c>
      <c r="D603" s="24">
        <v>29697142</v>
      </c>
      <c r="E603" s="6">
        <v>0</v>
      </c>
      <c r="F603" s="6">
        <v>0</v>
      </c>
      <c r="G603" s="6">
        <v>0</v>
      </c>
      <c r="H603" s="6">
        <v>0</v>
      </c>
      <c r="I603" s="6">
        <v>0</v>
      </c>
      <c r="J603" s="6">
        <v>0</v>
      </c>
      <c r="K603" s="6">
        <v>0</v>
      </c>
      <c r="L603" s="6">
        <v>0</v>
      </c>
      <c r="M603" s="6">
        <v>0</v>
      </c>
      <c r="N603" s="6">
        <v>0</v>
      </c>
      <c r="O603" s="6">
        <v>0</v>
      </c>
      <c r="P603" s="6">
        <v>0</v>
      </c>
      <c r="Q603" s="6">
        <v>0</v>
      </c>
      <c r="R603" s="6">
        <v>0</v>
      </c>
      <c r="S603" s="6">
        <v>0</v>
      </c>
    </row>
    <row r="604" spans="1:19" ht="41.25" hidden="1" customHeight="1">
      <c r="A604" s="13" t="s">
        <v>291</v>
      </c>
      <c r="B604" s="5" t="s">
        <v>327</v>
      </c>
      <c r="C604" s="5"/>
      <c r="D604" s="24">
        <f>D605</f>
        <v>0</v>
      </c>
      <c r="E604" s="6">
        <v>0</v>
      </c>
      <c r="F604" s="6">
        <v>0</v>
      </c>
      <c r="G604" s="6">
        <v>0</v>
      </c>
      <c r="H604" s="6">
        <v>0</v>
      </c>
      <c r="I604" s="6">
        <v>0</v>
      </c>
      <c r="J604" s="6">
        <v>0</v>
      </c>
      <c r="K604" s="6">
        <v>0</v>
      </c>
      <c r="L604" s="6">
        <v>0</v>
      </c>
      <c r="M604" s="6">
        <v>0</v>
      </c>
      <c r="N604" s="6">
        <v>0</v>
      </c>
      <c r="O604" s="6">
        <v>0</v>
      </c>
      <c r="P604" s="6">
        <v>0</v>
      </c>
      <c r="Q604" s="6">
        <v>0</v>
      </c>
      <c r="R604" s="6">
        <v>0</v>
      </c>
      <c r="S604" s="6">
        <v>0</v>
      </c>
    </row>
    <row r="605" spans="1:19" ht="63" hidden="1">
      <c r="A605" s="13" t="s">
        <v>5</v>
      </c>
      <c r="B605" s="5" t="s">
        <v>327</v>
      </c>
      <c r="C605" s="5" t="s">
        <v>6</v>
      </c>
      <c r="D605" s="24">
        <f>D606</f>
        <v>0</v>
      </c>
      <c r="E605" s="6">
        <v>0</v>
      </c>
      <c r="F605" s="6">
        <v>0</v>
      </c>
      <c r="G605" s="6">
        <v>0</v>
      </c>
      <c r="H605" s="6">
        <v>0</v>
      </c>
      <c r="I605" s="6">
        <v>0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</row>
    <row r="606" spans="1:19" ht="31.5" hidden="1">
      <c r="A606" s="13" t="s">
        <v>233</v>
      </c>
      <c r="B606" s="5" t="s">
        <v>327</v>
      </c>
      <c r="C606" s="5" t="s">
        <v>234</v>
      </c>
      <c r="D606" s="24"/>
      <c r="E606" s="6">
        <v>0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</row>
    <row r="607" spans="1:19" ht="31.5" hidden="1">
      <c r="A607" s="13" t="s">
        <v>292</v>
      </c>
      <c r="B607" s="5" t="s">
        <v>328</v>
      </c>
      <c r="C607" s="5"/>
      <c r="D607" s="24">
        <f>D608+D610+D612</f>
        <v>0</v>
      </c>
      <c r="E607" s="6">
        <v>0</v>
      </c>
      <c r="F607" s="6">
        <v>0</v>
      </c>
      <c r="G607" s="6">
        <v>0</v>
      </c>
      <c r="H607" s="6">
        <v>0</v>
      </c>
      <c r="I607" s="6">
        <v>0</v>
      </c>
      <c r="J607" s="6">
        <v>0</v>
      </c>
      <c r="K607" s="6">
        <v>0</v>
      </c>
      <c r="L607" s="6">
        <v>0</v>
      </c>
      <c r="M607" s="6">
        <v>0</v>
      </c>
      <c r="N607" s="6">
        <v>0</v>
      </c>
      <c r="O607" s="6">
        <v>0</v>
      </c>
      <c r="P607" s="6">
        <v>0</v>
      </c>
      <c r="Q607" s="6">
        <v>0</v>
      </c>
      <c r="R607" s="6">
        <v>0</v>
      </c>
      <c r="S607" s="6">
        <v>0</v>
      </c>
    </row>
    <row r="608" spans="1:19" ht="31.5" hidden="1">
      <c r="A608" s="13" t="s">
        <v>9</v>
      </c>
      <c r="B608" s="5" t="s">
        <v>328</v>
      </c>
      <c r="C608" s="5" t="s">
        <v>10</v>
      </c>
      <c r="D608" s="24">
        <f>D609</f>
        <v>0</v>
      </c>
      <c r="E608" s="6">
        <v>0</v>
      </c>
      <c r="F608" s="6">
        <v>0</v>
      </c>
      <c r="G608" s="6">
        <v>0</v>
      </c>
      <c r="H608" s="6">
        <v>0</v>
      </c>
      <c r="I608" s="6">
        <v>0</v>
      </c>
      <c r="J608" s="6">
        <v>0</v>
      </c>
      <c r="K608" s="6">
        <v>0</v>
      </c>
      <c r="L608" s="6">
        <v>0</v>
      </c>
      <c r="M608" s="6">
        <v>0</v>
      </c>
      <c r="N608" s="6">
        <v>0</v>
      </c>
      <c r="O608" s="6">
        <v>0</v>
      </c>
      <c r="P608" s="6">
        <v>0</v>
      </c>
      <c r="Q608" s="6">
        <v>0</v>
      </c>
      <c r="R608" s="6">
        <v>0</v>
      </c>
      <c r="S608" s="6">
        <v>0</v>
      </c>
    </row>
    <row r="609" spans="1:19" ht="31.5" hidden="1">
      <c r="A609" s="13" t="s">
        <v>11</v>
      </c>
      <c r="B609" s="5" t="s">
        <v>328</v>
      </c>
      <c r="C609" s="5" t="s">
        <v>12</v>
      </c>
      <c r="D609" s="24"/>
      <c r="E609" s="6">
        <v>0</v>
      </c>
      <c r="F609" s="6">
        <v>0</v>
      </c>
      <c r="G609" s="6">
        <v>0</v>
      </c>
      <c r="H609" s="6">
        <v>0</v>
      </c>
      <c r="I609" s="6">
        <v>0</v>
      </c>
      <c r="J609" s="6">
        <v>0</v>
      </c>
      <c r="K609" s="6">
        <v>0</v>
      </c>
      <c r="L609" s="6">
        <v>0</v>
      </c>
      <c r="M609" s="6">
        <v>0</v>
      </c>
      <c r="N609" s="6">
        <v>0</v>
      </c>
      <c r="O609" s="6">
        <v>0</v>
      </c>
      <c r="P609" s="6">
        <v>0</v>
      </c>
      <c r="Q609" s="6">
        <v>0</v>
      </c>
      <c r="R609" s="6">
        <v>0</v>
      </c>
      <c r="S609" s="6">
        <v>0</v>
      </c>
    </row>
    <row r="610" spans="1:19" ht="15.75" hidden="1">
      <c r="A610" s="13" t="s">
        <v>94</v>
      </c>
      <c r="B610" s="5" t="s">
        <v>328</v>
      </c>
      <c r="C610" s="5" t="s">
        <v>95</v>
      </c>
      <c r="D610" s="24">
        <f>D611</f>
        <v>0</v>
      </c>
      <c r="E610" s="6">
        <v>0</v>
      </c>
      <c r="F610" s="6">
        <v>0</v>
      </c>
      <c r="G610" s="6">
        <v>0</v>
      </c>
      <c r="H610" s="6">
        <v>0</v>
      </c>
      <c r="I610" s="6">
        <v>0</v>
      </c>
      <c r="J610" s="6">
        <v>0</v>
      </c>
      <c r="K610" s="6">
        <v>0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</row>
    <row r="611" spans="1:19" ht="15.75" hidden="1">
      <c r="A611" s="13" t="s">
        <v>271</v>
      </c>
      <c r="B611" s="5" t="s">
        <v>328</v>
      </c>
      <c r="C611" s="5" t="s">
        <v>307</v>
      </c>
      <c r="D611" s="24"/>
      <c r="E611" s="6">
        <v>0</v>
      </c>
      <c r="F611" s="6">
        <v>0</v>
      </c>
      <c r="G611" s="6">
        <v>0</v>
      </c>
      <c r="H611" s="6">
        <v>0</v>
      </c>
      <c r="I611" s="6">
        <v>0</v>
      </c>
      <c r="J611" s="6">
        <v>0</v>
      </c>
      <c r="K611" s="6">
        <v>0</v>
      </c>
      <c r="L611" s="6">
        <v>0</v>
      </c>
      <c r="M611" s="6">
        <v>0</v>
      </c>
      <c r="N611" s="6">
        <v>0</v>
      </c>
      <c r="O611" s="6">
        <v>0</v>
      </c>
      <c r="P611" s="6">
        <v>0</v>
      </c>
      <c r="Q611" s="6">
        <v>0</v>
      </c>
      <c r="R611" s="6">
        <v>0</v>
      </c>
      <c r="S611" s="6">
        <v>0</v>
      </c>
    </row>
    <row r="612" spans="1:19" ht="31.5" hidden="1">
      <c r="A612" s="13" t="s">
        <v>29</v>
      </c>
      <c r="B612" s="5" t="s">
        <v>328</v>
      </c>
      <c r="C612" s="5" t="s">
        <v>30</v>
      </c>
      <c r="D612" s="24">
        <f>D613</f>
        <v>0</v>
      </c>
      <c r="E612" s="6">
        <v>0</v>
      </c>
      <c r="F612" s="6">
        <v>0</v>
      </c>
      <c r="G612" s="6">
        <v>0</v>
      </c>
      <c r="H612" s="6">
        <v>0</v>
      </c>
      <c r="I612" s="6">
        <v>0</v>
      </c>
      <c r="J612" s="6">
        <v>0</v>
      </c>
      <c r="K612" s="6">
        <v>0</v>
      </c>
      <c r="L612" s="6">
        <v>0</v>
      </c>
      <c r="M612" s="6">
        <v>0</v>
      </c>
      <c r="N612" s="6">
        <v>0</v>
      </c>
      <c r="O612" s="6">
        <v>0</v>
      </c>
      <c r="P612" s="6">
        <v>0</v>
      </c>
      <c r="Q612" s="6">
        <v>0</v>
      </c>
      <c r="R612" s="6">
        <v>0</v>
      </c>
      <c r="S612" s="6">
        <v>0</v>
      </c>
    </row>
    <row r="613" spans="1:19" ht="15.75" hidden="1">
      <c r="A613" s="13" t="s">
        <v>31</v>
      </c>
      <c r="B613" s="5" t="s">
        <v>328</v>
      </c>
      <c r="C613" s="5" t="s">
        <v>32</v>
      </c>
      <c r="D613" s="24"/>
      <c r="E613" s="6">
        <v>0</v>
      </c>
      <c r="F613" s="6">
        <v>0</v>
      </c>
      <c r="G613" s="6">
        <v>0</v>
      </c>
      <c r="H613" s="6">
        <v>0</v>
      </c>
      <c r="I613" s="6">
        <v>0</v>
      </c>
      <c r="J613" s="6">
        <v>0</v>
      </c>
      <c r="K613" s="6">
        <v>0</v>
      </c>
      <c r="L613" s="6">
        <v>0</v>
      </c>
      <c r="M613" s="6">
        <v>0</v>
      </c>
      <c r="N613" s="6">
        <v>0</v>
      </c>
      <c r="O613" s="6">
        <v>0</v>
      </c>
      <c r="P613" s="6">
        <v>0</v>
      </c>
      <c r="Q613" s="6">
        <v>0</v>
      </c>
      <c r="R613" s="6">
        <v>0</v>
      </c>
      <c r="S613" s="6">
        <v>0</v>
      </c>
    </row>
    <row r="614" spans="1:19" ht="15.75" hidden="1">
      <c r="A614" s="13" t="s">
        <v>293</v>
      </c>
      <c r="B614" s="5" t="s">
        <v>329</v>
      </c>
      <c r="C614" s="5"/>
      <c r="D614" s="24">
        <f>D615</f>
        <v>0</v>
      </c>
      <c r="E614" s="6">
        <v>0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</row>
    <row r="615" spans="1:19" ht="15.75" hidden="1">
      <c r="A615" s="13" t="s">
        <v>55</v>
      </c>
      <c r="B615" s="5" t="s">
        <v>329</v>
      </c>
      <c r="C615" s="5" t="s">
        <v>56</v>
      </c>
      <c r="D615" s="24">
        <f>D616</f>
        <v>0</v>
      </c>
      <c r="E615" s="6">
        <v>0</v>
      </c>
      <c r="F615" s="6">
        <v>0</v>
      </c>
      <c r="G615" s="6">
        <v>0</v>
      </c>
      <c r="H615" s="6">
        <v>0</v>
      </c>
      <c r="I615" s="6">
        <v>0</v>
      </c>
      <c r="J615" s="6">
        <v>0</v>
      </c>
      <c r="K615" s="6">
        <v>0</v>
      </c>
      <c r="L615" s="6">
        <v>0</v>
      </c>
      <c r="M615" s="6">
        <v>0</v>
      </c>
      <c r="N615" s="6">
        <v>0</v>
      </c>
      <c r="O615" s="6">
        <v>0</v>
      </c>
      <c r="P615" s="6">
        <v>0</v>
      </c>
      <c r="Q615" s="6">
        <v>0</v>
      </c>
      <c r="R615" s="6">
        <v>0</v>
      </c>
      <c r="S615" s="6">
        <v>0</v>
      </c>
    </row>
    <row r="616" spans="1:19" ht="15.75" hidden="1">
      <c r="A616" s="13" t="s">
        <v>65</v>
      </c>
      <c r="B616" s="5" t="s">
        <v>329</v>
      </c>
      <c r="C616" s="5" t="s">
        <v>66</v>
      </c>
      <c r="D616" s="24"/>
      <c r="E616" s="6">
        <v>0</v>
      </c>
      <c r="F616" s="6">
        <v>0</v>
      </c>
      <c r="G616" s="6">
        <v>0</v>
      </c>
      <c r="H616" s="6">
        <v>0</v>
      </c>
      <c r="I616" s="6">
        <v>0</v>
      </c>
      <c r="J616" s="6">
        <v>0</v>
      </c>
      <c r="K616" s="6">
        <v>0</v>
      </c>
      <c r="L616" s="6">
        <v>0</v>
      </c>
      <c r="M616" s="6">
        <v>0</v>
      </c>
      <c r="N616" s="6">
        <v>0</v>
      </c>
      <c r="O616" s="6">
        <v>0</v>
      </c>
      <c r="P616" s="6">
        <v>0</v>
      </c>
      <c r="Q616" s="6">
        <v>0</v>
      </c>
      <c r="R616" s="6">
        <v>0</v>
      </c>
      <c r="S616" s="6">
        <v>0</v>
      </c>
    </row>
    <row r="617" spans="1:19" ht="15.75">
      <c r="A617" s="13" t="s">
        <v>294</v>
      </c>
      <c r="B617" s="5" t="s">
        <v>330</v>
      </c>
      <c r="C617" s="5"/>
      <c r="D617" s="24">
        <f>D618</f>
        <v>1651824</v>
      </c>
      <c r="E617" s="6">
        <v>0</v>
      </c>
      <c r="F617" s="6">
        <v>0</v>
      </c>
      <c r="G617" s="6">
        <v>0</v>
      </c>
      <c r="H617" s="6">
        <v>0</v>
      </c>
      <c r="I617" s="6">
        <v>0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</row>
    <row r="618" spans="1:19" ht="16.5" customHeight="1">
      <c r="A618" s="13" t="s">
        <v>295</v>
      </c>
      <c r="B618" s="5" t="s">
        <v>331</v>
      </c>
      <c r="C618" s="5"/>
      <c r="D618" s="24">
        <f>D619</f>
        <v>1651824</v>
      </c>
      <c r="E618" s="6">
        <v>0</v>
      </c>
      <c r="F618" s="6">
        <v>0</v>
      </c>
      <c r="G618" s="6">
        <v>0</v>
      </c>
      <c r="H618" s="6">
        <v>0</v>
      </c>
      <c r="I618" s="6">
        <v>0</v>
      </c>
      <c r="J618" s="6">
        <v>0</v>
      </c>
      <c r="K618" s="6">
        <v>0</v>
      </c>
      <c r="L618" s="6">
        <v>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</row>
    <row r="619" spans="1:19" ht="63">
      <c r="A619" s="13" t="s">
        <v>5</v>
      </c>
      <c r="B619" s="5" t="s">
        <v>331</v>
      </c>
      <c r="C619" s="5" t="s">
        <v>6</v>
      </c>
      <c r="D619" s="24">
        <f>D620</f>
        <v>1651824</v>
      </c>
      <c r="E619" s="6">
        <v>0</v>
      </c>
      <c r="F619" s="6">
        <v>0</v>
      </c>
      <c r="G619" s="6">
        <v>0</v>
      </c>
      <c r="H619" s="6">
        <v>0</v>
      </c>
      <c r="I619" s="6">
        <v>0</v>
      </c>
      <c r="J619" s="6">
        <v>0</v>
      </c>
      <c r="K619" s="6">
        <v>0</v>
      </c>
      <c r="L619" s="6">
        <v>0</v>
      </c>
      <c r="M619" s="6">
        <v>0</v>
      </c>
      <c r="N619" s="6">
        <v>0</v>
      </c>
      <c r="O619" s="6">
        <v>0</v>
      </c>
      <c r="P619" s="6">
        <v>0</v>
      </c>
      <c r="Q619" s="6">
        <v>0</v>
      </c>
      <c r="R619" s="6">
        <v>0</v>
      </c>
      <c r="S619" s="6">
        <v>0</v>
      </c>
    </row>
    <row r="620" spans="1:19" ht="31.5">
      <c r="A620" s="13" t="s">
        <v>233</v>
      </c>
      <c r="B620" s="5" t="s">
        <v>331</v>
      </c>
      <c r="C620" s="5" t="s">
        <v>234</v>
      </c>
      <c r="D620" s="24">
        <v>1651824</v>
      </c>
      <c r="E620" s="6">
        <v>0</v>
      </c>
      <c r="F620" s="6">
        <v>0</v>
      </c>
      <c r="G620" s="6">
        <v>0</v>
      </c>
      <c r="H620" s="6">
        <v>0</v>
      </c>
      <c r="I620" s="6">
        <v>0</v>
      </c>
      <c r="J620" s="6">
        <v>0</v>
      </c>
      <c r="K620" s="6">
        <v>0</v>
      </c>
      <c r="L620" s="6">
        <v>0</v>
      </c>
      <c r="M620" s="6">
        <v>0</v>
      </c>
      <c r="N620" s="6">
        <v>0</v>
      </c>
      <c r="O620" s="6">
        <v>0</v>
      </c>
      <c r="P620" s="6">
        <v>0</v>
      </c>
      <c r="Q620" s="6">
        <v>0</v>
      </c>
      <c r="R620" s="6">
        <v>0</v>
      </c>
      <c r="S620" s="6">
        <v>0</v>
      </c>
    </row>
    <row r="621" spans="1:19" ht="31.5">
      <c r="A621" s="13" t="s">
        <v>296</v>
      </c>
      <c r="B621" s="5" t="s">
        <v>332</v>
      </c>
      <c r="C621" s="5"/>
      <c r="D621" s="24">
        <f>D622</f>
        <v>379191</v>
      </c>
      <c r="E621" s="6">
        <v>0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</row>
    <row r="622" spans="1:19" ht="31.5">
      <c r="A622" s="13" t="s">
        <v>297</v>
      </c>
      <c r="B622" s="5" t="s">
        <v>333</v>
      </c>
      <c r="C622" s="5"/>
      <c r="D622" s="24">
        <f>D623</f>
        <v>379191</v>
      </c>
      <c r="E622" s="6">
        <v>0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</row>
    <row r="623" spans="1:19" ht="15.75">
      <c r="A623" s="13" t="s">
        <v>94</v>
      </c>
      <c r="B623" s="5" t="s">
        <v>333</v>
      </c>
      <c r="C623" s="5" t="s">
        <v>95</v>
      </c>
      <c r="D623" s="24">
        <f>D624</f>
        <v>379191</v>
      </c>
      <c r="E623" s="6">
        <v>0</v>
      </c>
      <c r="F623" s="6">
        <v>0</v>
      </c>
      <c r="G623" s="6">
        <v>0</v>
      </c>
      <c r="H623" s="6">
        <v>0</v>
      </c>
      <c r="I623" s="6">
        <v>0</v>
      </c>
      <c r="J623" s="6">
        <v>0</v>
      </c>
      <c r="K623" s="6">
        <v>0</v>
      </c>
      <c r="L623" s="6">
        <v>0</v>
      </c>
      <c r="M623" s="6">
        <v>0</v>
      </c>
      <c r="N623" s="6">
        <v>0</v>
      </c>
      <c r="O623" s="6">
        <v>0</v>
      </c>
      <c r="P623" s="6">
        <v>0</v>
      </c>
      <c r="Q623" s="6">
        <v>0</v>
      </c>
      <c r="R623" s="6">
        <v>0</v>
      </c>
      <c r="S623" s="6">
        <v>0</v>
      </c>
    </row>
    <row r="624" spans="1:19" ht="15.75">
      <c r="A624" s="13" t="s">
        <v>298</v>
      </c>
      <c r="B624" s="5" t="s">
        <v>333</v>
      </c>
      <c r="C624" s="5" t="s">
        <v>334</v>
      </c>
      <c r="D624" s="24">
        <v>379191</v>
      </c>
      <c r="E624" s="6">
        <v>0</v>
      </c>
      <c r="F624" s="6">
        <v>0</v>
      </c>
      <c r="G624" s="6">
        <v>0</v>
      </c>
      <c r="H624" s="6">
        <v>0</v>
      </c>
      <c r="I624" s="6">
        <v>0</v>
      </c>
      <c r="J624" s="6">
        <v>0</v>
      </c>
      <c r="K624" s="6">
        <v>0</v>
      </c>
      <c r="L624" s="6">
        <v>0</v>
      </c>
      <c r="M624" s="6">
        <v>0</v>
      </c>
      <c r="N624" s="6">
        <v>0</v>
      </c>
      <c r="O624" s="6">
        <v>0</v>
      </c>
      <c r="P624" s="6">
        <v>0</v>
      </c>
      <c r="Q624" s="6">
        <v>0</v>
      </c>
      <c r="R624" s="6">
        <v>0</v>
      </c>
      <c r="S624" s="6">
        <v>0</v>
      </c>
    </row>
    <row r="625" spans="1:19" hidden="1">
      <c r="A625" s="49" t="s">
        <v>364</v>
      </c>
      <c r="B625" s="50"/>
      <c r="C625" s="50"/>
      <c r="D625" s="24">
        <f>D491+D496+D506+D509+D512+D549+D553+D560+D563+D569+D576+D601+D604+D607+D614+D617+D621+D499</f>
        <v>774791815</v>
      </c>
      <c r="E625" s="8">
        <v>0</v>
      </c>
      <c r="F625" s="8">
        <v>0</v>
      </c>
      <c r="G625" s="8">
        <v>0</v>
      </c>
      <c r="H625" s="8">
        <v>0</v>
      </c>
      <c r="I625" s="8">
        <v>0</v>
      </c>
      <c r="J625" s="8">
        <v>0</v>
      </c>
      <c r="K625" s="8">
        <v>0</v>
      </c>
      <c r="L625" s="8">
        <v>0</v>
      </c>
      <c r="M625" s="8">
        <v>0</v>
      </c>
      <c r="N625" s="8">
        <v>0</v>
      </c>
      <c r="O625" s="8">
        <v>0</v>
      </c>
      <c r="P625" s="8">
        <v>0</v>
      </c>
      <c r="Q625" s="8">
        <v>0</v>
      </c>
      <c r="R625" s="8">
        <v>0</v>
      </c>
      <c r="S625" s="8">
        <v>0</v>
      </c>
    </row>
    <row r="626" spans="1:19">
      <c r="A626" s="17" t="s">
        <v>263</v>
      </c>
      <c r="B626" s="16"/>
      <c r="C626" s="16"/>
      <c r="D626" s="27">
        <f>D625+D469+D468</f>
        <v>1111881207</v>
      </c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</row>
  </sheetData>
  <mergeCells count="48">
    <mergeCell ref="D489:D490"/>
    <mergeCell ref="C489:C490"/>
    <mergeCell ref="B489:B490"/>
    <mergeCell ref="A489:A490"/>
    <mergeCell ref="A627:S627"/>
    <mergeCell ref="S489:S490"/>
    <mergeCell ref="A625:C625"/>
    <mergeCell ref="B1:D5"/>
    <mergeCell ref="A6:D6"/>
    <mergeCell ref="P489:P490"/>
    <mergeCell ref="Q489:Q490"/>
    <mergeCell ref="R489:R490"/>
    <mergeCell ref="K489:K490"/>
    <mergeCell ref="L489:L490"/>
    <mergeCell ref="M489:M490"/>
    <mergeCell ref="N489:N490"/>
    <mergeCell ref="O489:O490"/>
    <mergeCell ref="F489:F490"/>
    <mergeCell ref="G489:G490"/>
    <mergeCell ref="H489:H490"/>
    <mergeCell ref="I489:I490"/>
    <mergeCell ref="J489:J490"/>
    <mergeCell ref="E489:E490"/>
    <mergeCell ref="P8:P9"/>
    <mergeCell ref="Q8:Q9"/>
    <mergeCell ref="R8:R9"/>
    <mergeCell ref="I8:I9"/>
    <mergeCell ref="J8:J9"/>
    <mergeCell ref="K8:K9"/>
    <mergeCell ref="L8:L9"/>
    <mergeCell ref="M8:M9"/>
    <mergeCell ref="N8:N9"/>
    <mergeCell ref="A8:A9"/>
    <mergeCell ref="B8:B9"/>
    <mergeCell ref="C8:C9"/>
    <mergeCell ref="Z8:Z9"/>
    <mergeCell ref="S8:S9"/>
    <mergeCell ref="U8:U9"/>
    <mergeCell ref="V8:V9"/>
    <mergeCell ref="W8:W9"/>
    <mergeCell ref="X8:X9"/>
    <mergeCell ref="Y8:Y9"/>
    <mergeCell ref="D8:D9"/>
    <mergeCell ref="E8:E9"/>
    <mergeCell ref="F8:F9"/>
    <mergeCell ref="G8:G9"/>
    <mergeCell ref="H8:H9"/>
    <mergeCell ref="O8:O9"/>
  </mergeCells>
  <pageMargins left="0.59055118110236227" right="0.19685039370078741" top="0.19685039370078741" bottom="0.19685039370078741" header="0.39370078740157483" footer="0.39370078740157483"/>
  <pageSetup paperSize="9" scale="94" fitToHeight="2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Людиново</cp:lastModifiedBy>
  <cp:lastPrinted>2014-12-04T07:53:12Z</cp:lastPrinted>
  <dcterms:created xsi:type="dcterms:W3CDTF">2014-09-10T14:39:32Z</dcterms:created>
  <dcterms:modified xsi:type="dcterms:W3CDTF">2014-12-08T07:13:28Z</dcterms:modified>
</cp:coreProperties>
</file>