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ходы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1" i="1" l="1"/>
  <c r="G179" i="1"/>
  <c r="G178" i="1" s="1"/>
  <c r="G174" i="1"/>
  <c r="G173" i="1" s="1"/>
  <c r="G172" i="1" s="1"/>
  <c r="G170" i="1"/>
  <c r="G169" i="1"/>
  <c r="G168" i="1" s="1"/>
  <c r="G167" i="1"/>
  <c r="G166" i="1" s="1"/>
  <c r="G165" i="1" s="1"/>
  <c r="G163" i="1"/>
  <c r="G162" i="1"/>
  <c r="G161" i="1" s="1"/>
  <c r="G159" i="1"/>
  <c r="G158" i="1" s="1"/>
  <c r="G157" i="1" s="1"/>
  <c r="G156" i="1" s="1"/>
  <c r="G155" i="1" s="1"/>
  <c r="G154" i="1"/>
  <c r="G152" i="1"/>
  <c r="G151" i="1" s="1"/>
  <c r="G150" i="1" s="1"/>
  <c r="G149" i="1" s="1"/>
  <c r="G148" i="1" s="1"/>
  <c r="G147" i="1" s="1"/>
  <c r="G141" i="1"/>
  <c r="G135" i="1"/>
  <c r="G132" i="1"/>
  <c r="G131" i="1"/>
  <c r="G128" i="1"/>
  <c r="G127" i="1" s="1"/>
  <c r="G126" i="1" s="1"/>
  <c r="G125" i="1" s="1"/>
  <c r="G124" i="1" s="1"/>
  <c r="G120" i="1"/>
  <c r="G119" i="1"/>
  <c r="G118" i="1" s="1"/>
  <c r="G116" i="1"/>
  <c r="G114" i="1" s="1"/>
  <c r="G112" i="1" s="1"/>
  <c r="G113" i="1" s="1"/>
  <c r="G110" i="1"/>
  <c r="G108" i="1"/>
  <c r="G107" i="1" s="1"/>
  <c r="G106" i="1" s="1"/>
  <c r="G102" i="1"/>
  <c r="G101" i="1"/>
  <c r="G100" i="1" s="1"/>
  <c r="G99" i="1" s="1"/>
  <c r="G98" i="1" s="1"/>
  <c r="G97" i="1" s="1"/>
  <c r="G96" i="1" s="1"/>
  <c r="G93" i="1"/>
  <c r="G92" i="1" s="1"/>
  <c r="G91" i="1" s="1"/>
  <c r="G90" i="1" s="1"/>
  <c r="G89" i="1" s="1"/>
  <c r="G88" i="1" s="1"/>
  <c r="G81" i="1"/>
  <c r="G80" i="1" s="1"/>
  <c r="G77" i="1"/>
  <c r="G76" i="1" s="1"/>
  <c r="G75" i="1" s="1"/>
  <c r="G74" i="1" s="1"/>
  <c r="G73" i="1" s="1"/>
  <c r="G69" i="1"/>
  <c r="G68" i="1"/>
  <c r="G67" i="1" s="1"/>
  <c r="G66" i="1" s="1"/>
  <c r="G65" i="1" s="1"/>
  <c r="G64" i="1" s="1"/>
  <c r="G62" i="1"/>
  <c r="G61" i="1"/>
  <c r="G60" i="1" s="1"/>
  <c r="G59" i="1" s="1"/>
  <c r="G57" i="1"/>
  <c r="G56" i="1"/>
  <c r="G55" i="1" s="1"/>
  <c r="G47" i="1"/>
  <c r="G40" i="1" s="1"/>
  <c r="G39" i="1" s="1"/>
  <c r="G41" i="1"/>
  <c r="G36" i="1"/>
  <c r="G35" i="1" s="1"/>
  <c r="G30" i="1"/>
  <c r="G29" i="1"/>
  <c r="G28" i="1" s="1"/>
  <c r="G27" i="1" s="1"/>
  <c r="G26" i="1" s="1"/>
  <c r="G24" i="1"/>
  <c r="G23" i="1" s="1"/>
  <c r="G22" i="1" s="1"/>
  <c r="G17" i="1"/>
  <c r="G16" i="1"/>
  <c r="G15" i="1" s="1"/>
  <c r="G14" i="1" s="1"/>
  <c r="G13" i="1" s="1"/>
  <c r="G21" i="1" l="1"/>
  <c r="G20" i="1"/>
  <c r="G12" i="1" s="1"/>
  <c r="G11" i="1" s="1"/>
  <c r="G183" i="1" s="1"/>
  <c r="G176" i="1"/>
  <c r="G177" i="1"/>
  <c r="G34" i="1"/>
  <c r="G33" i="1" s="1"/>
  <c r="G32" i="1" s="1"/>
  <c r="G115" i="1"/>
</calcChain>
</file>

<file path=xl/sharedStrings.xml><?xml version="1.0" encoding="utf-8"?>
<sst xmlns="http://schemas.openxmlformats.org/spreadsheetml/2006/main" count="803" uniqueCount="200">
  <si>
    <t>Приложение №4</t>
  </si>
  <si>
    <t>к   решению Сельской Думы</t>
  </si>
  <si>
    <t>сельского поселения "Деревня Манино"</t>
  </si>
  <si>
    <t>от "_13" июля_ 2015 г. №    16</t>
  </si>
  <si>
    <t>Ведомственная структура расходов бюджета муниципального образования сельского поселения "Деревня Манино" на 2015год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</si>
  <si>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</si>
  <si>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</si>
  <si>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</si>
  <si>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</si>
  <si>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</si>
  <si>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</si>
  <si>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Бюджетные ассигнования на 2015</t>
  </si>
  <si>
    <t>год</t>
  </si>
  <si>
    <t>1</t>
  </si>
  <si>
    <t>2</t>
  </si>
  <si>
    <t>3</t>
  </si>
  <si>
    <t>4</t>
  </si>
  <si>
    <t>5</t>
  </si>
  <si>
    <t>Администарция муниципального образования сельское поселение "Деревня Манино"(исполнительно-распорядительный орган муниципального образования)</t>
  </si>
  <si>
    <t>001</t>
  </si>
  <si>
    <t>Общегосударственные вопросы</t>
  </si>
  <si>
    <t>01 00</t>
  </si>
  <si>
    <t>Функционирование высшего должностного лица,субьекта РФ и муниципального образования</t>
  </si>
  <si>
    <t>01 02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</si>
  <si>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</si>
  <si>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 xml:space="preserve"> 51 0 0000</t>
  </si>
  <si>
    <t>Глава местной администрации (исполнительно-распорядительного органа муниципального образования)</t>
  </si>
  <si>
    <t xml:space="preserve"> 51 0 0200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</si>
  <si>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</si>
  <si>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</si>
  <si>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Расходы на выплату персоналу государствееных (муниципальных) органов</t>
  </si>
  <si>
    <t>120</t>
  </si>
  <si>
    <t>заработная плата</t>
  </si>
  <si>
    <t>121</t>
  </si>
  <si>
    <t>211</t>
  </si>
  <si>
    <t>начисления на выплаты по оплате труда</t>
  </si>
  <si>
    <t>213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</si>
  <si>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</si>
  <si>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</si>
  <si>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Депутаты представительного органа муниципального образования</t>
  </si>
  <si>
    <t xml:space="preserve"> 51 0 0300</t>
  </si>
  <si>
    <t>Расходы на выплаты персоналу государственных (муниципальных) органов</t>
  </si>
  <si>
    <t>Прочие услуги</t>
  </si>
  <si>
    <t>123</t>
  </si>
  <si>
    <t>226</t>
  </si>
  <si>
    <t>Резервные фонды</t>
  </si>
  <si>
    <t>01 11</t>
  </si>
  <si>
    <t>51 0 0000</t>
  </si>
  <si>
    <t>*Резервный фонд администрации сельского поселения</t>
  </si>
  <si>
    <t>51 0 0700</t>
  </si>
  <si>
    <t>инвые бюджетные ассигнования</t>
  </si>
  <si>
    <t>800</t>
  </si>
  <si>
    <t>Резервные средства</t>
  </si>
  <si>
    <t>870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</si>
  <si>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</si>
  <si>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</si>
  <si>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</si>
  <si>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</si>
  <si>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</si>
  <si>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51 0 0400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</si>
  <si>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</si>
  <si>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Заработная плата</t>
  </si>
  <si>
    <t>Начисления на выплаты по оплате труда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</si>
  <si>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</si>
  <si>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</si>
  <si>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</si>
  <si>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</si>
  <si>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товаров,работ,услуг для обеспечения госудаоственных(муниципальных)нужд</t>
  </si>
  <si>
    <t>242</t>
  </si>
  <si>
    <t>Услуги связи</t>
  </si>
  <si>
    <t>221</t>
  </si>
  <si>
    <t>Услуги по содержанию имущества</t>
  </si>
  <si>
    <t>225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</si>
  <si>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</si>
  <si>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</si>
  <si>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</si>
  <si>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</si>
  <si>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Прочая закупка товаров,работ и услуг для обеспечения государственных(муниципальных)нужд</t>
  </si>
  <si>
    <t>244</t>
  </si>
  <si>
    <t>Транспортные услуги</t>
  </si>
  <si>
    <t>222</t>
  </si>
  <si>
    <t>Коммунальное хозяйство</t>
  </si>
  <si>
    <t>223</t>
  </si>
  <si>
    <t>Иные бюджетные ассигнования</t>
  </si>
  <si>
    <t>Уплата налогов, сборов и иных платежей</t>
  </si>
  <si>
    <t>850</t>
  </si>
  <si>
    <t>852</t>
  </si>
  <si>
    <t>нецелевая программа</t>
  </si>
  <si>
    <t>01 07</t>
  </si>
  <si>
    <t>проведение выборов и референдумов представительных органов  муниципального образования</t>
  </si>
  <si>
    <t>0107</t>
  </si>
  <si>
    <t>66 0 0000</t>
  </si>
  <si>
    <t>66 0 0100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</si>
  <si>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</si>
  <si>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</si>
  <si>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</si>
  <si>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</si>
  <si>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51 0 0900</t>
  </si>
  <si>
    <t>Расходы на проведение праздничных мероприятий, направленных на повышение жизненного уровня ветеранов ВОВ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</si>
  <si>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</si>
  <si>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</si>
  <si>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</si>
  <si>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</si>
  <si>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</si>
  <si>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99 9 5118</t>
  </si>
  <si>
    <t>Увеличение стоимости основных запасов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</si>
  <si>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</si>
  <si>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</si>
  <si>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</si>
  <si>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</si>
  <si>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</si>
  <si>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10 0 0000</t>
  </si>
  <si>
    <t>Безопасность жизнедеятельности на территории поселения</t>
  </si>
  <si>
    <t>10 0 0800</t>
  </si>
  <si>
    <t>Национальная экономика</t>
  </si>
  <si>
    <t>04</t>
  </si>
  <si>
    <t>Дорожное хозяйтво (дорожные фонды)</t>
  </si>
  <si>
    <t>04 09</t>
  </si>
  <si>
    <t>подпрограмма "Совершенствование и развитие сети автомобильных дорог в Людиновском районе Калужской области"</t>
  </si>
  <si>
    <t>24 0 0000</t>
  </si>
  <si>
    <t>Развитие дорожного хозяйства</t>
  </si>
  <si>
    <t>24 0 0100</t>
  </si>
  <si>
    <t>2420500</t>
  </si>
  <si>
    <t>Жилищно-коммунальное хозяйство</t>
  </si>
  <si>
    <t>05</t>
  </si>
  <si>
    <t>муниципальная программа "Обеспечение доступным и комфортным жильем и коммунальными услугами сельского поселения "Деревня Манино"</t>
  </si>
  <si>
    <t>05 01</t>
  </si>
  <si>
    <t>Подпрограмма "Капитальный ремонт многоквартирных домов"</t>
  </si>
  <si>
    <t>3008911</t>
  </si>
  <si>
    <t>Иные бюджетные ассингования</t>
  </si>
  <si>
    <t>0530100</t>
  </si>
  <si>
    <t>Безвозмоздное перечисление организациям, за исключением государтвенных и муниципальных организаций</t>
  </si>
  <si>
    <t>810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</si>
  <si>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</si>
  <si>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</si>
  <si>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05 0 0000</t>
  </si>
  <si>
    <t>Мероприятия в области коммунального хозяйства</t>
  </si>
  <si>
    <t>30 0 0000</t>
  </si>
  <si>
    <t>Субсидии юридическим лицам (кроме некоммерческих организаций), индивидуальным предпринимателям, физическим лицам</t>
  </si>
  <si>
    <t>Обеспечение мероприятий по кап.ремонту за счет средств бюджета</t>
  </si>
  <si>
    <t>подпограмма "Чистая вода в Людиновском районе"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</si>
  <si>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</si>
  <si>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</si>
  <si>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</si>
  <si>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48 0 0 000</t>
  </si>
  <si>
    <t>Благоустройство на территори сельского поселения "Деревня Манино"</t>
  </si>
  <si>
    <t>48 0 0 100</t>
  </si>
  <si>
    <t>Уличное освещение</t>
  </si>
  <si>
    <t>Выполнение функций органами местного самоуправления</t>
  </si>
  <si>
    <t>Коммунальные услуги</t>
  </si>
  <si>
    <t xml:space="preserve">Прочие мероприятия по благоустройству городских округов и поселений </t>
  </si>
  <si>
    <t xml:space="preserve">Прочие мероприятия по благоустройству  </t>
  </si>
  <si>
    <t>1200200</t>
  </si>
  <si>
    <t>4800200</t>
  </si>
  <si>
    <t>48 0 0 200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</si>
  <si>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</si>
  <si>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</si>
  <si>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</si>
  <si>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</si>
  <si>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51 0 0500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</si>
  <si>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</si>
  <si>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</si>
  <si>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</si>
  <si>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</si>
  <si>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03 0 0000</t>
  </si>
  <si>
    <t>Мероприятия в области социальной политики</t>
  </si>
  <si>
    <t>03 0 0100</t>
  </si>
  <si>
    <t>Социальное обеспечение и иные выплаты населению</t>
  </si>
  <si>
    <t>300</t>
  </si>
  <si>
    <t>Социальные вылаты гражданам, кроме публичных нормативных социальных выплат</t>
  </si>
  <si>
    <t>320</t>
  </si>
  <si>
    <t>приобретение товаров,работ,услуг в пользу граждан в целях их социального обеспечения</t>
  </si>
  <si>
    <t>323</t>
  </si>
  <si>
    <t>Пособие по социальной помощи населению</t>
  </si>
  <si>
    <t>262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</si>
  <si>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</si>
  <si>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03 1 0150</t>
  </si>
  <si>
    <t>Иные межбюджетные трансферты</t>
  </si>
  <si>
    <t>500</t>
  </si>
  <si>
    <t>Перечисления другим бюджетам бюджетной системы РФ</t>
  </si>
  <si>
    <t>540</t>
  </si>
  <si>
    <t>251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</si>
  <si>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</si>
  <si>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</si>
  <si>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</si>
  <si>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</si>
  <si>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</si>
  <si>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11 0 0250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</si>
  <si>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</si>
  <si>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 xml:space="preserve">Перечисления другим бюджетам бюджетной системы РФ 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</si>
  <si>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</si>
  <si>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</si>
  <si>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</si>
  <si>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</si>
  <si>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</si>
  <si>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</si>
  <si>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13 0 0000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</si>
  <si>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</si>
  <si>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13 0 0150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</si>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</sst>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8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64" fontId="4" fillId="0" borderId="6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horizontal="right" vertical="center" shrinkToFit="1"/>
    </xf>
    <xf numFmtId="165" fontId="2" fillId="0" borderId="0" xfId="0" applyNumberFormat="1" applyFont="1" applyAlignment="1">
      <alignment horizontal="right" vertical="center" shrinkToFit="1"/>
    </xf>
    <xf numFmtId="49" fontId="2" fillId="0" borderId="4" xfId="0" applyNumberFormat="1" applyFont="1" applyBorder="1" applyAlignment="1">
      <alignment horizontal="left" vertical="center"/>
    </xf>
    <xf numFmtId="164" fontId="2" fillId="0" borderId="4" xfId="1" applyNumberFormat="1" applyFont="1" applyBorder="1" applyAlignment="1">
      <alignment horizontal="right" vertical="center" shrinkToFit="1"/>
    </xf>
    <xf numFmtId="164" fontId="4" fillId="3" borderId="4" xfId="1" applyNumberFormat="1" applyFont="1" applyFill="1" applyBorder="1" applyAlignment="1">
      <alignment horizontal="right" vertical="center" shrinkToFit="1"/>
    </xf>
    <xf numFmtId="0" fontId="5" fillId="3" borderId="4" xfId="0" applyFont="1" applyFill="1" applyBorder="1" applyAlignment="1">
      <alignment horizontal="left" wrapText="1"/>
    </xf>
    <xf numFmtId="49" fontId="4" fillId="0" borderId="4" xfId="0" applyNumberFormat="1" applyFont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 applyAlignment="1">
      <alignment horizontal="right" vertical="center" shrinkToFit="1"/>
    </xf>
    <xf numFmtId="164" fontId="4" fillId="4" borderId="4" xfId="1" applyNumberFormat="1" applyFont="1" applyFill="1" applyBorder="1" applyAlignment="1">
      <alignment horizontal="right" vertical="center" shrinkToFit="1"/>
    </xf>
    <xf numFmtId="49" fontId="5" fillId="3" borderId="4" xfId="0" applyNumberFormat="1" applyFont="1" applyFill="1" applyBorder="1" applyAlignment="1">
      <alignment horizontal="left" wrapText="1"/>
    </xf>
    <xf numFmtId="164" fontId="4" fillId="0" borderId="4" xfId="1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164" fontId="7" fillId="0" borderId="4" xfId="1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wrapText="1"/>
    </xf>
    <xf numFmtId="3" fontId="5" fillId="3" borderId="4" xfId="0" applyNumberFormat="1" applyFont="1" applyFill="1" applyBorder="1" applyAlignment="1">
      <alignment horizontal="center" wrapText="1"/>
    </xf>
    <xf numFmtId="164" fontId="7" fillId="0" borderId="4" xfId="1" applyNumberFormat="1" applyFont="1" applyBorder="1" applyAlignment="1">
      <alignment horizontal="right" vertical="center" shrinkToFit="1"/>
    </xf>
    <xf numFmtId="164" fontId="4" fillId="0" borderId="4" xfId="1" applyNumberFormat="1" applyFont="1" applyFill="1" applyBorder="1" applyAlignment="1">
      <alignment horizontal="right" vertical="center" shrinkToFit="1"/>
    </xf>
    <xf numFmtId="0" fontId="5" fillId="3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wrapText="1"/>
    </xf>
    <xf numFmtId="49" fontId="5" fillId="3" borderId="2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right" vertical="center" shrinkToFit="1"/>
    </xf>
    <xf numFmtId="49" fontId="5" fillId="3" borderId="2" xfId="0" applyNumberFormat="1" applyFont="1" applyFill="1" applyBorder="1" applyAlignment="1">
      <alignment wrapText="1"/>
    </xf>
    <xf numFmtId="49" fontId="4" fillId="0" borderId="2" xfId="0" applyNumberFormat="1" applyFont="1" applyBorder="1" applyAlignment="1">
      <alignment horizontal="left" vertical="center" wrapText="1"/>
    </xf>
    <xf numFmtId="164" fontId="7" fillId="0" borderId="2" xfId="1" applyNumberFormat="1" applyFont="1" applyFill="1" applyBorder="1" applyAlignment="1">
      <alignment horizontal="right" vertical="center" shrinkToFit="1"/>
    </xf>
    <xf numFmtId="0" fontId="4" fillId="0" borderId="4" xfId="0" applyFont="1" applyBorder="1"/>
    <xf numFmtId="49" fontId="4" fillId="0" borderId="4" xfId="0" applyNumberFormat="1" applyFont="1" applyBorder="1"/>
    <xf numFmtId="164" fontId="4" fillId="0" borderId="4" xfId="1" applyNumberFormat="1" applyFont="1" applyBorder="1"/>
    <xf numFmtId="164" fontId="2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tabSelected="1" topLeftCell="A7" workbookViewId="0">
      <selection activeCell="F16" sqref="F16"/>
    </sheetView>
  </sheetViews>
  <sheetFormatPr defaultColWidth="19.85546875" defaultRowHeight="11.25" x14ac:dyDescent="0.2"/>
  <cols>
    <col min="1" max="1" width="37.140625" style="2" customWidth="1"/>
    <col min="2" max="2" width="6" style="2" customWidth="1"/>
    <col min="3" max="3" width="6.85546875" style="2" customWidth="1"/>
    <col min="4" max="4" width="8" style="2" customWidth="1"/>
    <col min="5" max="5" width="6.42578125" style="2" customWidth="1"/>
    <col min="6" max="6" width="5.85546875" style="2" customWidth="1"/>
    <col min="7" max="7" width="15.5703125" style="62" customWidth="1"/>
    <col min="8" max="256" width="19.85546875" style="2"/>
    <col min="257" max="257" width="37.140625" style="2" customWidth="1"/>
    <col min="258" max="258" width="6" style="2" customWidth="1"/>
    <col min="259" max="259" width="6.85546875" style="2" customWidth="1"/>
    <col min="260" max="260" width="8" style="2" customWidth="1"/>
    <col min="261" max="261" width="6.42578125" style="2" customWidth="1"/>
    <col min="262" max="262" width="5.85546875" style="2" customWidth="1"/>
    <col min="263" max="263" width="15.5703125" style="2" customWidth="1"/>
    <col min="264" max="512" width="19.85546875" style="2"/>
    <col min="513" max="513" width="37.140625" style="2" customWidth="1"/>
    <col min="514" max="514" width="6" style="2" customWidth="1"/>
    <col min="515" max="515" width="6.85546875" style="2" customWidth="1"/>
    <col min="516" max="516" width="8" style="2" customWidth="1"/>
    <col min="517" max="517" width="6.42578125" style="2" customWidth="1"/>
    <col min="518" max="518" width="5.85546875" style="2" customWidth="1"/>
    <col min="519" max="519" width="15.5703125" style="2" customWidth="1"/>
    <col min="520" max="768" width="19.85546875" style="2"/>
    <col min="769" max="769" width="37.140625" style="2" customWidth="1"/>
    <col min="770" max="770" width="6" style="2" customWidth="1"/>
    <col min="771" max="771" width="6.85546875" style="2" customWidth="1"/>
    <col min="772" max="772" width="8" style="2" customWidth="1"/>
    <col min="773" max="773" width="6.42578125" style="2" customWidth="1"/>
    <col min="774" max="774" width="5.85546875" style="2" customWidth="1"/>
    <col min="775" max="775" width="15.5703125" style="2" customWidth="1"/>
    <col min="776" max="1024" width="19.85546875" style="2"/>
    <col min="1025" max="1025" width="37.140625" style="2" customWidth="1"/>
    <col min="1026" max="1026" width="6" style="2" customWidth="1"/>
    <col min="1027" max="1027" width="6.85546875" style="2" customWidth="1"/>
    <col min="1028" max="1028" width="8" style="2" customWidth="1"/>
    <col min="1029" max="1029" width="6.42578125" style="2" customWidth="1"/>
    <col min="1030" max="1030" width="5.85546875" style="2" customWidth="1"/>
    <col min="1031" max="1031" width="15.5703125" style="2" customWidth="1"/>
    <col min="1032" max="1280" width="19.85546875" style="2"/>
    <col min="1281" max="1281" width="37.140625" style="2" customWidth="1"/>
    <col min="1282" max="1282" width="6" style="2" customWidth="1"/>
    <col min="1283" max="1283" width="6.85546875" style="2" customWidth="1"/>
    <col min="1284" max="1284" width="8" style="2" customWidth="1"/>
    <col min="1285" max="1285" width="6.42578125" style="2" customWidth="1"/>
    <col min="1286" max="1286" width="5.85546875" style="2" customWidth="1"/>
    <col min="1287" max="1287" width="15.5703125" style="2" customWidth="1"/>
    <col min="1288" max="1536" width="19.85546875" style="2"/>
    <col min="1537" max="1537" width="37.140625" style="2" customWidth="1"/>
    <col min="1538" max="1538" width="6" style="2" customWidth="1"/>
    <col min="1539" max="1539" width="6.85546875" style="2" customWidth="1"/>
    <col min="1540" max="1540" width="8" style="2" customWidth="1"/>
    <col min="1541" max="1541" width="6.42578125" style="2" customWidth="1"/>
    <col min="1542" max="1542" width="5.85546875" style="2" customWidth="1"/>
    <col min="1543" max="1543" width="15.5703125" style="2" customWidth="1"/>
    <col min="1544" max="1792" width="19.85546875" style="2"/>
    <col min="1793" max="1793" width="37.140625" style="2" customWidth="1"/>
    <col min="1794" max="1794" width="6" style="2" customWidth="1"/>
    <col min="1795" max="1795" width="6.85546875" style="2" customWidth="1"/>
    <col min="1796" max="1796" width="8" style="2" customWidth="1"/>
    <col min="1797" max="1797" width="6.42578125" style="2" customWidth="1"/>
    <col min="1798" max="1798" width="5.85546875" style="2" customWidth="1"/>
    <col min="1799" max="1799" width="15.5703125" style="2" customWidth="1"/>
    <col min="1800" max="2048" width="19.85546875" style="2"/>
    <col min="2049" max="2049" width="37.140625" style="2" customWidth="1"/>
    <col min="2050" max="2050" width="6" style="2" customWidth="1"/>
    <col min="2051" max="2051" width="6.85546875" style="2" customWidth="1"/>
    <col min="2052" max="2052" width="8" style="2" customWidth="1"/>
    <col min="2053" max="2053" width="6.42578125" style="2" customWidth="1"/>
    <col min="2054" max="2054" width="5.85546875" style="2" customWidth="1"/>
    <col min="2055" max="2055" width="15.5703125" style="2" customWidth="1"/>
    <col min="2056" max="2304" width="19.85546875" style="2"/>
    <col min="2305" max="2305" width="37.140625" style="2" customWidth="1"/>
    <col min="2306" max="2306" width="6" style="2" customWidth="1"/>
    <col min="2307" max="2307" width="6.85546875" style="2" customWidth="1"/>
    <col min="2308" max="2308" width="8" style="2" customWidth="1"/>
    <col min="2309" max="2309" width="6.42578125" style="2" customWidth="1"/>
    <col min="2310" max="2310" width="5.85546875" style="2" customWidth="1"/>
    <col min="2311" max="2311" width="15.5703125" style="2" customWidth="1"/>
    <col min="2312" max="2560" width="19.85546875" style="2"/>
    <col min="2561" max="2561" width="37.140625" style="2" customWidth="1"/>
    <col min="2562" max="2562" width="6" style="2" customWidth="1"/>
    <col min="2563" max="2563" width="6.85546875" style="2" customWidth="1"/>
    <col min="2564" max="2564" width="8" style="2" customWidth="1"/>
    <col min="2565" max="2565" width="6.42578125" style="2" customWidth="1"/>
    <col min="2566" max="2566" width="5.85546875" style="2" customWidth="1"/>
    <col min="2567" max="2567" width="15.5703125" style="2" customWidth="1"/>
    <col min="2568" max="2816" width="19.85546875" style="2"/>
    <col min="2817" max="2817" width="37.140625" style="2" customWidth="1"/>
    <col min="2818" max="2818" width="6" style="2" customWidth="1"/>
    <col min="2819" max="2819" width="6.85546875" style="2" customWidth="1"/>
    <col min="2820" max="2820" width="8" style="2" customWidth="1"/>
    <col min="2821" max="2821" width="6.42578125" style="2" customWidth="1"/>
    <col min="2822" max="2822" width="5.85546875" style="2" customWidth="1"/>
    <col min="2823" max="2823" width="15.5703125" style="2" customWidth="1"/>
    <col min="2824" max="3072" width="19.85546875" style="2"/>
    <col min="3073" max="3073" width="37.140625" style="2" customWidth="1"/>
    <col min="3074" max="3074" width="6" style="2" customWidth="1"/>
    <col min="3075" max="3075" width="6.85546875" style="2" customWidth="1"/>
    <col min="3076" max="3076" width="8" style="2" customWidth="1"/>
    <col min="3077" max="3077" width="6.42578125" style="2" customWidth="1"/>
    <col min="3078" max="3078" width="5.85546875" style="2" customWidth="1"/>
    <col min="3079" max="3079" width="15.5703125" style="2" customWidth="1"/>
    <col min="3080" max="3328" width="19.85546875" style="2"/>
    <col min="3329" max="3329" width="37.140625" style="2" customWidth="1"/>
    <col min="3330" max="3330" width="6" style="2" customWidth="1"/>
    <col min="3331" max="3331" width="6.85546875" style="2" customWidth="1"/>
    <col min="3332" max="3332" width="8" style="2" customWidth="1"/>
    <col min="3333" max="3333" width="6.42578125" style="2" customWidth="1"/>
    <col min="3334" max="3334" width="5.85546875" style="2" customWidth="1"/>
    <col min="3335" max="3335" width="15.5703125" style="2" customWidth="1"/>
    <col min="3336" max="3584" width="19.85546875" style="2"/>
    <col min="3585" max="3585" width="37.140625" style="2" customWidth="1"/>
    <col min="3586" max="3586" width="6" style="2" customWidth="1"/>
    <col min="3587" max="3587" width="6.85546875" style="2" customWidth="1"/>
    <col min="3588" max="3588" width="8" style="2" customWidth="1"/>
    <col min="3589" max="3589" width="6.42578125" style="2" customWidth="1"/>
    <col min="3590" max="3590" width="5.85546875" style="2" customWidth="1"/>
    <col min="3591" max="3591" width="15.5703125" style="2" customWidth="1"/>
    <col min="3592" max="3840" width="19.85546875" style="2"/>
    <col min="3841" max="3841" width="37.140625" style="2" customWidth="1"/>
    <col min="3842" max="3842" width="6" style="2" customWidth="1"/>
    <col min="3843" max="3843" width="6.85546875" style="2" customWidth="1"/>
    <col min="3844" max="3844" width="8" style="2" customWidth="1"/>
    <col min="3845" max="3845" width="6.42578125" style="2" customWidth="1"/>
    <col min="3846" max="3846" width="5.85546875" style="2" customWidth="1"/>
    <col min="3847" max="3847" width="15.5703125" style="2" customWidth="1"/>
    <col min="3848" max="4096" width="19.85546875" style="2"/>
    <col min="4097" max="4097" width="37.140625" style="2" customWidth="1"/>
    <col min="4098" max="4098" width="6" style="2" customWidth="1"/>
    <col min="4099" max="4099" width="6.85546875" style="2" customWidth="1"/>
    <col min="4100" max="4100" width="8" style="2" customWidth="1"/>
    <col min="4101" max="4101" width="6.42578125" style="2" customWidth="1"/>
    <col min="4102" max="4102" width="5.85546875" style="2" customWidth="1"/>
    <col min="4103" max="4103" width="15.5703125" style="2" customWidth="1"/>
    <col min="4104" max="4352" width="19.85546875" style="2"/>
    <col min="4353" max="4353" width="37.140625" style="2" customWidth="1"/>
    <col min="4354" max="4354" width="6" style="2" customWidth="1"/>
    <col min="4355" max="4355" width="6.85546875" style="2" customWidth="1"/>
    <col min="4356" max="4356" width="8" style="2" customWidth="1"/>
    <col min="4357" max="4357" width="6.42578125" style="2" customWidth="1"/>
    <col min="4358" max="4358" width="5.85546875" style="2" customWidth="1"/>
    <col min="4359" max="4359" width="15.5703125" style="2" customWidth="1"/>
    <col min="4360" max="4608" width="19.85546875" style="2"/>
    <col min="4609" max="4609" width="37.140625" style="2" customWidth="1"/>
    <col min="4610" max="4610" width="6" style="2" customWidth="1"/>
    <col min="4611" max="4611" width="6.85546875" style="2" customWidth="1"/>
    <col min="4612" max="4612" width="8" style="2" customWidth="1"/>
    <col min="4613" max="4613" width="6.42578125" style="2" customWidth="1"/>
    <col min="4614" max="4614" width="5.85546875" style="2" customWidth="1"/>
    <col min="4615" max="4615" width="15.5703125" style="2" customWidth="1"/>
    <col min="4616" max="4864" width="19.85546875" style="2"/>
    <col min="4865" max="4865" width="37.140625" style="2" customWidth="1"/>
    <col min="4866" max="4866" width="6" style="2" customWidth="1"/>
    <col min="4867" max="4867" width="6.85546875" style="2" customWidth="1"/>
    <col min="4868" max="4868" width="8" style="2" customWidth="1"/>
    <col min="4869" max="4869" width="6.42578125" style="2" customWidth="1"/>
    <col min="4870" max="4870" width="5.85546875" style="2" customWidth="1"/>
    <col min="4871" max="4871" width="15.5703125" style="2" customWidth="1"/>
    <col min="4872" max="5120" width="19.85546875" style="2"/>
    <col min="5121" max="5121" width="37.140625" style="2" customWidth="1"/>
    <col min="5122" max="5122" width="6" style="2" customWidth="1"/>
    <col min="5123" max="5123" width="6.85546875" style="2" customWidth="1"/>
    <col min="5124" max="5124" width="8" style="2" customWidth="1"/>
    <col min="5125" max="5125" width="6.42578125" style="2" customWidth="1"/>
    <col min="5126" max="5126" width="5.85546875" style="2" customWidth="1"/>
    <col min="5127" max="5127" width="15.5703125" style="2" customWidth="1"/>
    <col min="5128" max="5376" width="19.85546875" style="2"/>
    <col min="5377" max="5377" width="37.140625" style="2" customWidth="1"/>
    <col min="5378" max="5378" width="6" style="2" customWidth="1"/>
    <col min="5379" max="5379" width="6.85546875" style="2" customWidth="1"/>
    <col min="5380" max="5380" width="8" style="2" customWidth="1"/>
    <col min="5381" max="5381" width="6.42578125" style="2" customWidth="1"/>
    <col min="5382" max="5382" width="5.85546875" style="2" customWidth="1"/>
    <col min="5383" max="5383" width="15.5703125" style="2" customWidth="1"/>
    <col min="5384" max="5632" width="19.85546875" style="2"/>
    <col min="5633" max="5633" width="37.140625" style="2" customWidth="1"/>
    <col min="5634" max="5634" width="6" style="2" customWidth="1"/>
    <col min="5635" max="5635" width="6.85546875" style="2" customWidth="1"/>
    <col min="5636" max="5636" width="8" style="2" customWidth="1"/>
    <col min="5637" max="5637" width="6.42578125" style="2" customWidth="1"/>
    <col min="5638" max="5638" width="5.85546875" style="2" customWidth="1"/>
    <col min="5639" max="5639" width="15.5703125" style="2" customWidth="1"/>
    <col min="5640" max="5888" width="19.85546875" style="2"/>
    <col min="5889" max="5889" width="37.140625" style="2" customWidth="1"/>
    <col min="5890" max="5890" width="6" style="2" customWidth="1"/>
    <col min="5891" max="5891" width="6.85546875" style="2" customWidth="1"/>
    <col min="5892" max="5892" width="8" style="2" customWidth="1"/>
    <col min="5893" max="5893" width="6.42578125" style="2" customWidth="1"/>
    <col min="5894" max="5894" width="5.85546875" style="2" customWidth="1"/>
    <col min="5895" max="5895" width="15.5703125" style="2" customWidth="1"/>
    <col min="5896" max="6144" width="19.85546875" style="2"/>
    <col min="6145" max="6145" width="37.140625" style="2" customWidth="1"/>
    <col min="6146" max="6146" width="6" style="2" customWidth="1"/>
    <col min="6147" max="6147" width="6.85546875" style="2" customWidth="1"/>
    <col min="6148" max="6148" width="8" style="2" customWidth="1"/>
    <col min="6149" max="6149" width="6.42578125" style="2" customWidth="1"/>
    <col min="6150" max="6150" width="5.85546875" style="2" customWidth="1"/>
    <col min="6151" max="6151" width="15.5703125" style="2" customWidth="1"/>
    <col min="6152" max="6400" width="19.85546875" style="2"/>
    <col min="6401" max="6401" width="37.140625" style="2" customWidth="1"/>
    <col min="6402" max="6402" width="6" style="2" customWidth="1"/>
    <col min="6403" max="6403" width="6.85546875" style="2" customWidth="1"/>
    <col min="6404" max="6404" width="8" style="2" customWidth="1"/>
    <col min="6405" max="6405" width="6.42578125" style="2" customWidth="1"/>
    <col min="6406" max="6406" width="5.85546875" style="2" customWidth="1"/>
    <col min="6407" max="6407" width="15.5703125" style="2" customWidth="1"/>
    <col min="6408" max="6656" width="19.85546875" style="2"/>
    <col min="6657" max="6657" width="37.140625" style="2" customWidth="1"/>
    <col min="6658" max="6658" width="6" style="2" customWidth="1"/>
    <col min="6659" max="6659" width="6.85546875" style="2" customWidth="1"/>
    <col min="6660" max="6660" width="8" style="2" customWidth="1"/>
    <col min="6661" max="6661" width="6.42578125" style="2" customWidth="1"/>
    <col min="6662" max="6662" width="5.85546875" style="2" customWidth="1"/>
    <col min="6663" max="6663" width="15.5703125" style="2" customWidth="1"/>
    <col min="6664" max="6912" width="19.85546875" style="2"/>
    <col min="6913" max="6913" width="37.140625" style="2" customWidth="1"/>
    <col min="6914" max="6914" width="6" style="2" customWidth="1"/>
    <col min="6915" max="6915" width="6.85546875" style="2" customWidth="1"/>
    <col min="6916" max="6916" width="8" style="2" customWidth="1"/>
    <col min="6917" max="6917" width="6.42578125" style="2" customWidth="1"/>
    <col min="6918" max="6918" width="5.85546875" style="2" customWidth="1"/>
    <col min="6919" max="6919" width="15.5703125" style="2" customWidth="1"/>
    <col min="6920" max="7168" width="19.85546875" style="2"/>
    <col min="7169" max="7169" width="37.140625" style="2" customWidth="1"/>
    <col min="7170" max="7170" width="6" style="2" customWidth="1"/>
    <col min="7171" max="7171" width="6.85546875" style="2" customWidth="1"/>
    <col min="7172" max="7172" width="8" style="2" customWidth="1"/>
    <col min="7173" max="7173" width="6.42578125" style="2" customWidth="1"/>
    <col min="7174" max="7174" width="5.85546875" style="2" customWidth="1"/>
    <col min="7175" max="7175" width="15.5703125" style="2" customWidth="1"/>
    <col min="7176" max="7424" width="19.85546875" style="2"/>
    <col min="7425" max="7425" width="37.140625" style="2" customWidth="1"/>
    <col min="7426" max="7426" width="6" style="2" customWidth="1"/>
    <col min="7427" max="7427" width="6.85546875" style="2" customWidth="1"/>
    <col min="7428" max="7428" width="8" style="2" customWidth="1"/>
    <col min="7429" max="7429" width="6.42578125" style="2" customWidth="1"/>
    <col min="7430" max="7430" width="5.85546875" style="2" customWidth="1"/>
    <col min="7431" max="7431" width="15.5703125" style="2" customWidth="1"/>
    <col min="7432" max="7680" width="19.85546875" style="2"/>
    <col min="7681" max="7681" width="37.140625" style="2" customWidth="1"/>
    <col min="7682" max="7682" width="6" style="2" customWidth="1"/>
    <col min="7683" max="7683" width="6.85546875" style="2" customWidth="1"/>
    <col min="7684" max="7684" width="8" style="2" customWidth="1"/>
    <col min="7685" max="7685" width="6.42578125" style="2" customWidth="1"/>
    <col min="7686" max="7686" width="5.85546875" style="2" customWidth="1"/>
    <col min="7687" max="7687" width="15.5703125" style="2" customWidth="1"/>
    <col min="7688" max="7936" width="19.85546875" style="2"/>
    <col min="7937" max="7937" width="37.140625" style="2" customWidth="1"/>
    <col min="7938" max="7938" width="6" style="2" customWidth="1"/>
    <col min="7939" max="7939" width="6.85546875" style="2" customWidth="1"/>
    <col min="7940" max="7940" width="8" style="2" customWidth="1"/>
    <col min="7941" max="7941" width="6.42578125" style="2" customWidth="1"/>
    <col min="7942" max="7942" width="5.85546875" style="2" customWidth="1"/>
    <col min="7943" max="7943" width="15.5703125" style="2" customWidth="1"/>
    <col min="7944" max="8192" width="19.85546875" style="2"/>
    <col min="8193" max="8193" width="37.140625" style="2" customWidth="1"/>
    <col min="8194" max="8194" width="6" style="2" customWidth="1"/>
    <col min="8195" max="8195" width="6.85546875" style="2" customWidth="1"/>
    <col min="8196" max="8196" width="8" style="2" customWidth="1"/>
    <col min="8197" max="8197" width="6.42578125" style="2" customWidth="1"/>
    <col min="8198" max="8198" width="5.85546875" style="2" customWidth="1"/>
    <col min="8199" max="8199" width="15.5703125" style="2" customWidth="1"/>
    <col min="8200" max="8448" width="19.85546875" style="2"/>
    <col min="8449" max="8449" width="37.140625" style="2" customWidth="1"/>
    <col min="8450" max="8450" width="6" style="2" customWidth="1"/>
    <col min="8451" max="8451" width="6.85546875" style="2" customWidth="1"/>
    <col min="8452" max="8452" width="8" style="2" customWidth="1"/>
    <col min="8453" max="8453" width="6.42578125" style="2" customWidth="1"/>
    <col min="8454" max="8454" width="5.85546875" style="2" customWidth="1"/>
    <col min="8455" max="8455" width="15.5703125" style="2" customWidth="1"/>
    <col min="8456" max="8704" width="19.85546875" style="2"/>
    <col min="8705" max="8705" width="37.140625" style="2" customWidth="1"/>
    <col min="8706" max="8706" width="6" style="2" customWidth="1"/>
    <col min="8707" max="8707" width="6.85546875" style="2" customWidth="1"/>
    <col min="8708" max="8708" width="8" style="2" customWidth="1"/>
    <col min="8709" max="8709" width="6.42578125" style="2" customWidth="1"/>
    <col min="8710" max="8710" width="5.85546875" style="2" customWidth="1"/>
    <col min="8711" max="8711" width="15.5703125" style="2" customWidth="1"/>
    <col min="8712" max="8960" width="19.85546875" style="2"/>
    <col min="8961" max="8961" width="37.140625" style="2" customWidth="1"/>
    <col min="8962" max="8962" width="6" style="2" customWidth="1"/>
    <col min="8963" max="8963" width="6.85546875" style="2" customWidth="1"/>
    <col min="8964" max="8964" width="8" style="2" customWidth="1"/>
    <col min="8965" max="8965" width="6.42578125" style="2" customWidth="1"/>
    <col min="8966" max="8966" width="5.85546875" style="2" customWidth="1"/>
    <col min="8967" max="8967" width="15.5703125" style="2" customWidth="1"/>
    <col min="8968" max="9216" width="19.85546875" style="2"/>
    <col min="9217" max="9217" width="37.140625" style="2" customWidth="1"/>
    <col min="9218" max="9218" width="6" style="2" customWidth="1"/>
    <col min="9219" max="9219" width="6.85546875" style="2" customWidth="1"/>
    <col min="9220" max="9220" width="8" style="2" customWidth="1"/>
    <col min="9221" max="9221" width="6.42578125" style="2" customWidth="1"/>
    <col min="9222" max="9222" width="5.85546875" style="2" customWidth="1"/>
    <col min="9223" max="9223" width="15.5703125" style="2" customWidth="1"/>
    <col min="9224" max="9472" width="19.85546875" style="2"/>
    <col min="9473" max="9473" width="37.140625" style="2" customWidth="1"/>
    <col min="9474" max="9474" width="6" style="2" customWidth="1"/>
    <col min="9475" max="9475" width="6.85546875" style="2" customWidth="1"/>
    <col min="9476" max="9476" width="8" style="2" customWidth="1"/>
    <col min="9477" max="9477" width="6.42578125" style="2" customWidth="1"/>
    <col min="9478" max="9478" width="5.85546875" style="2" customWidth="1"/>
    <col min="9479" max="9479" width="15.5703125" style="2" customWidth="1"/>
    <col min="9480" max="9728" width="19.85546875" style="2"/>
    <col min="9729" max="9729" width="37.140625" style="2" customWidth="1"/>
    <col min="9730" max="9730" width="6" style="2" customWidth="1"/>
    <col min="9731" max="9731" width="6.85546875" style="2" customWidth="1"/>
    <col min="9732" max="9732" width="8" style="2" customWidth="1"/>
    <col min="9733" max="9733" width="6.42578125" style="2" customWidth="1"/>
    <col min="9734" max="9734" width="5.85546875" style="2" customWidth="1"/>
    <col min="9735" max="9735" width="15.5703125" style="2" customWidth="1"/>
    <col min="9736" max="9984" width="19.85546875" style="2"/>
    <col min="9985" max="9985" width="37.140625" style="2" customWidth="1"/>
    <col min="9986" max="9986" width="6" style="2" customWidth="1"/>
    <col min="9987" max="9987" width="6.85546875" style="2" customWidth="1"/>
    <col min="9988" max="9988" width="8" style="2" customWidth="1"/>
    <col min="9989" max="9989" width="6.42578125" style="2" customWidth="1"/>
    <col min="9990" max="9990" width="5.85546875" style="2" customWidth="1"/>
    <col min="9991" max="9991" width="15.5703125" style="2" customWidth="1"/>
    <col min="9992" max="10240" width="19.85546875" style="2"/>
    <col min="10241" max="10241" width="37.140625" style="2" customWidth="1"/>
    <col min="10242" max="10242" width="6" style="2" customWidth="1"/>
    <col min="10243" max="10243" width="6.85546875" style="2" customWidth="1"/>
    <col min="10244" max="10244" width="8" style="2" customWidth="1"/>
    <col min="10245" max="10245" width="6.42578125" style="2" customWidth="1"/>
    <col min="10246" max="10246" width="5.85546875" style="2" customWidth="1"/>
    <col min="10247" max="10247" width="15.5703125" style="2" customWidth="1"/>
    <col min="10248" max="10496" width="19.85546875" style="2"/>
    <col min="10497" max="10497" width="37.140625" style="2" customWidth="1"/>
    <col min="10498" max="10498" width="6" style="2" customWidth="1"/>
    <col min="10499" max="10499" width="6.85546875" style="2" customWidth="1"/>
    <col min="10500" max="10500" width="8" style="2" customWidth="1"/>
    <col min="10501" max="10501" width="6.42578125" style="2" customWidth="1"/>
    <col min="10502" max="10502" width="5.85546875" style="2" customWidth="1"/>
    <col min="10503" max="10503" width="15.5703125" style="2" customWidth="1"/>
    <col min="10504" max="10752" width="19.85546875" style="2"/>
    <col min="10753" max="10753" width="37.140625" style="2" customWidth="1"/>
    <col min="10754" max="10754" width="6" style="2" customWidth="1"/>
    <col min="10755" max="10755" width="6.85546875" style="2" customWidth="1"/>
    <col min="10756" max="10756" width="8" style="2" customWidth="1"/>
    <col min="10757" max="10757" width="6.42578125" style="2" customWidth="1"/>
    <col min="10758" max="10758" width="5.85546875" style="2" customWidth="1"/>
    <col min="10759" max="10759" width="15.5703125" style="2" customWidth="1"/>
    <col min="10760" max="11008" width="19.85546875" style="2"/>
    <col min="11009" max="11009" width="37.140625" style="2" customWidth="1"/>
    <col min="11010" max="11010" width="6" style="2" customWidth="1"/>
    <col min="11011" max="11011" width="6.85546875" style="2" customWidth="1"/>
    <col min="11012" max="11012" width="8" style="2" customWidth="1"/>
    <col min="11013" max="11013" width="6.42578125" style="2" customWidth="1"/>
    <col min="11014" max="11014" width="5.85546875" style="2" customWidth="1"/>
    <col min="11015" max="11015" width="15.5703125" style="2" customWidth="1"/>
    <col min="11016" max="11264" width="19.85546875" style="2"/>
    <col min="11265" max="11265" width="37.140625" style="2" customWidth="1"/>
    <col min="11266" max="11266" width="6" style="2" customWidth="1"/>
    <col min="11267" max="11267" width="6.85546875" style="2" customWidth="1"/>
    <col min="11268" max="11268" width="8" style="2" customWidth="1"/>
    <col min="11269" max="11269" width="6.42578125" style="2" customWidth="1"/>
    <col min="11270" max="11270" width="5.85546875" style="2" customWidth="1"/>
    <col min="11271" max="11271" width="15.5703125" style="2" customWidth="1"/>
    <col min="11272" max="11520" width="19.85546875" style="2"/>
    <col min="11521" max="11521" width="37.140625" style="2" customWidth="1"/>
    <col min="11522" max="11522" width="6" style="2" customWidth="1"/>
    <col min="11523" max="11523" width="6.85546875" style="2" customWidth="1"/>
    <col min="11524" max="11524" width="8" style="2" customWidth="1"/>
    <col min="11525" max="11525" width="6.42578125" style="2" customWidth="1"/>
    <col min="11526" max="11526" width="5.85546875" style="2" customWidth="1"/>
    <col min="11527" max="11527" width="15.5703125" style="2" customWidth="1"/>
    <col min="11528" max="11776" width="19.85546875" style="2"/>
    <col min="11777" max="11777" width="37.140625" style="2" customWidth="1"/>
    <col min="11778" max="11778" width="6" style="2" customWidth="1"/>
    <col min="11779" max="11779" width="6.85546875" style="2" customWidth="1"/>
    <col min="11780" max="11780" width="8" style="2" customWidth="1"/>
    <col min="11781" max="11781" width="6.42578125" style="2" customWidth="1"/>
    <col min="11782" max="11782" width="5.85546875" style="2" customWidth="1"/>
    <col min="11783" max="11783" width="15.5703125" style="2" customWidth="1"/>
    <col min="11784" max="12032" width="19.85546875" style="2"/>
    <col min="12033" max="12033" width="37.140625" style="2" customWidth="1"/>
    <col min="12034" max="12034" width="6" style="2" customWidth="1"/>
    <col min="12035" max="12035" width="6.85546875" style="2" customWidth="1"/>
    <col min="12036" max="12036" width="8" style="2" customWidth="1"/>
    <col min="12037" max="12037" width="6.42578125" style="2" customWidth="1"/>
    <col min="12038" max="12038" width="5.85546875" style="2" customWidth="1"/>
    <col min="12039" max="12039" width="15.5703125" style="2" customWidth="1"/>
    <col min="12040" max="12288" width="19.85546875" style="2"/>
    <col min="12289" max="12289" width="37.140625" style="2" customWidth="1"/>
    <col min="12290" max="12290" width="6" style="2" customWidth="1"/>
    <col min="12291" max="12291" width="6.85546875" style="2" customWidth="1"/>
    <col min="12292" max="12292" width="8" style="2" customWidth="1"/>
    <col min="12293" max="12293" width="6.42578125" style="2" customWidth="1"/>
    <col min="12294" max="12294" width="5.85546875" style="2" customWidth="1"/>
    <col min="12295" max="12295" width="15.5703125" style="2" customWidth="1"/>
    <col min="12296" max="12544" width="19.85546875" style="2"/>
    <col min="12545" max="12545" width="37.140625" style="2" customWidth="1"/>
    <col min="12546" max="12546" width="6" style="2" customWidth="1"/>
    <col min="12547" max="12547" width="6.85546875" style="2" customWidth="1"/>
    <col min="12548" max="12548" width="8" style="2" customWidth="1"/>
    <col min="12549" max="12549" width="6.42578125" style="2" customWidth="1"/>
    <col min="12550" max="12550" width="5.85546875" style="2" customWidth="1"/>
    <col min="12551" max="12551" width="15.5703125" style="2" customWidth="1"/>
    <col min="12552" max="12800" width="19.85546875" style="2"/>
    <col min="12801" max="12801" width="37.140625" style="2" customWidth="1"/>
    <col min="12802" max="12802" width="6" style="2" customWidth="1"/>
    <col min="12803" max="12803" width="6.85546875" style="2" customWidth="1"/>
    <col min="12804" max="12804" width="8" style="2" customWidth="1"/>
    <col min="12805" max="12805" width="6.42578125" style="2" customWidth="1"/>
    <col min="12806" max="12806" width="5.85546875" style="2" customWidth="1"/>
    <col min="12807" max="12807" width="15.5703125" style="2" customWidth="1"/>
    <col min="12808" max="13056" width="19.85546875" style="2"/>
    <col min="13057" max="13057" width="37.140625" style="2" customWidth="1"/>
    <col min="13058" max="13058" width="6" style="2" customWidth="1"/>
    <col min="13059" max="13059" width="6.85546875" style="2" customWidth="1"/>
    <col min="13060" max="13060" width="8" style="2" customWidth="1"/>
    <col min="13061" max="13061" width="6.42578125" style="2" customWidth="1"/>
    <col min="13062" max="13062" width="5.85546875" style="2" customWidth="1"/>
    <col min="13063" max="13063" width="15.5703125" style="2" customWidth="1"/>
    <col min="13064" max="13312" width="19.85546875" style="2"/>
    <col min="13313" max="13313" width="37.140625" style="2" customWidth="1"/>
    <col min="13314" max="13314" width="6" style="2" customWidth="1"/>
    <col min="13315" max="13315" width="6.85546875" style="2" customWidth="1"/>
    <col min="13316" max="13316" width="8" style="2" customWidth="1"/>
    <col min="13317" max="13317" width="6.42578125" style="2" customWidth="1"/>
    <col min="13318" max="13318" width="5.85546875" style="2" customWidth="1"/>
    <col min="13319" max="13319" width="15.5703125" style="2" customWidth="1"/>
    <col min="13320" max="13568" width="19.85546875" style="2"/>
    <col min="13569" max="13569" width="37.140625" style="2" customWidth="1"/>
    <col min="13570" max="13570" width="6" style="2" customWidth="1"/>
    <col min="13571" max="13571" width="6.85546875" style="2" customWidth="1"/>
    <col min="13572" max="13572" width="8" style="2" customWidth="1"/>
    <col min="13573" max="13573" width="6.42578125" style="2" customWidth="1"/>
    <col min="13574" max="13574" width="5.85546875" style="2" customWidth="1"/>
    <col min="13575" max="13575" width="15.5703125" style="2" customWidth="1"/>
    <col min="13576" max="13824" width="19.85546875" style="2"/>
    <col min="13825" max="13825" width="37.140625" style="2" customWidth="1"/>
    <col min="13826" max="13826" width="6" style="2" customWidth="1"/>
    <col min="13827" max="13827" width="6.85546875" style="2" customWidth="1"/>
    <col min="13828" max="13828" width="8" style="2" customWidth="1"/>
    <col min="13829" max="13829" width="6.42578125" style="2" customWidth="1"/>
    <col min="13830" max="13830" width="5.85546875" style="2" customWidth="1"/>
    <col min="13831" max="13831" width="15.5703125" style="2" customWidth="1"/>
    <col min="13832" max="14080" width="19.85546875" style="2"/>
    <col min="14081" max="14081" width="37.140625" style="2" customWidth="1"/>
    <col min="14082" max="14082" width="6" style="2" customWidth="1"/>
    <col min="14083" max="14083" width="6.85546875" style="2" customWidth="1"/>
    <col min="14084" max="14084" width="8" style="2" customWidth="1"/>
    <col min="14085" max="14085" width="6.42578125" style="2" customWidth="1"/>
    <col min="14086" max="14086" width="5.85546875" style="2" customWidth="1"/>
    <col min="14087" max="14087" width="15.5703125" style="2" customWidth="1"/>
    <col min="14088" max="14336" width="19.85546875" style="2"/>
    <col min="14337" max="14337" width="37.140625" style="2" customWidth="1"/>
    <col min="14338" max="14338" width="6" style="2" customWidth="1"/>
    <col min="14339" max="14339" width="6.85546875" style="2" customWidth="1"/>
    <col min="14340" max="14340" width="8" style="2" customWidth="1"/>
    <col min="14341" max="14341" width="6.42578125" style="2" customWidth="1"/>
    <col min="14342" max="14342" width="5.85546875" style="2" customWidth="1"/>
    <col min="14343" max="14343" width="15.5703125" style="2" customWidth="1"/>
    <col min="14344" max="14592" width="19.85546875" style="2"/>
    <col min="14593" max="14593" width="37.140625" style="2" customWidth="1"/>
    <col min="14594" max="14594" width="6" style="2" customWidth="1"/>
    <col min="14595" max="14595" width="6.85546875" style="2" customWidth="1"/>
    <col min="14596" max="14596" width="8" style="2" customWidth="1"/>
    <col min="14597" max="14597" width="6.42578125" style="2" customWidth="1"/>
    <col min="14598" max="14598" width="5.85546875" style="2" customWidth="1"/>
    <col min="14599" max="14599" width="15.5703125" style="2" customWidth="1"/>
    <col min="14600" max="14848" width="19.85546875" style="2"/>
    <col min="14849" max="14849" width="37.140625" style="2" customWidth="1"/>
    <col min="14850" max="14850" width="6" style="2" customWidth="1"/>
    <col min="14851" max="14851" width="6.85546875" style="2" customWidth="1"/>
    <col min="14852" max="14852" width="8" style="2" customWidth="1"/>
    <col min="14853" max="14853" width="6.42578125" style="2" customWidth="1"/>
    <col min="14854" max="14854" width="5.85546875" style="2" customWidth="1"/>
    <col min="14855" max="14855" width="15.5703125" style="2" customWidth="1"/>
    <col min="14856" max="15104" width="19.85546875" style="2"/>
    <col min="15105" max="15105" width="37.140625" style="2" customWidth="1"/>
    <col min="15106" max="15106" width="6" style="2" customWidth="1"/>
    <col min="15107" max="15107" width="6.85546875" style="2" customWidth="1"/>
    <col min="15108" max="15108" width="8" style="2" customWidth="1"/>
    <col min="15109" max="15109" width="6.42578125" style="2" customWidth="1"/>
    <col min="15110" max="15110" width="5.85546875" style="2" customWidth="1"/>
    <col min="15111" max="15111" width="15.5703125" style="2" customWidth="1"/>
    <col min="15112" max="15360" width="19.85546875" style="2"/>
    <col min="15361" max="15361" width="37.140625" style="2" customWidth="1"/>
    <col min="15362" max="15362" width="6" style="2" customWidth="1"/>
    <col min="15363" max="15363" width="6.85546875" style="2" customWidth="1"/>
    <col min="15364" max="15364" width="8" style="2" customWidth="1"/>
    <col min="15365" max="15365" width="6.42578125" style="2" customWidth="1"/>
    <col min="15366" max="15366" width="5.85546875" style="2" customWidth="1"/>
    <col min="15367" max="15367" width="15.5703125" style="2" customWidth="1"/>
    <col min="15368" max="15616" width="19.85546875" style="2"/>
    <col min="15617" max="15617" width="37.140625" style="2" customWidth="1"/>
    <col min="15618" max="15618" width="6" style="2" customWidth="1"/>
    <col min="15619" max="15619" width="6.85546875" style="2" customWidth="1"/>
    <col min="15620" max="15620" width="8" style="2" customWidth="1"/>
    <col min="15621" max="15621" width="6.42578125" style="2" customWidth="1"/>
    <col min="15622" max="15622" width="5.85546875" style="2" customWidth="1"/>
    <col min="15623" max="15623" width="15.5703125" style="2" customWidth="1"/>
    <col min="15624" max="15872" width="19.85546875" style="2"/>
    <col min="15873" max="15873" width="37.140625" style="2" customWidth="1"/>
    <col min="15874" max="15874" width="6" style="2" customWidth="1"/>
    <col min="15875" max="15875" width="6.85546875" style="2" customWidth="1"/>
    <col min="15876" max="15876" width="8" style="2" customWidth="1"/>
    <col min="15877" max="15877" width="6.42578125" style="2" customWidth="1"/>
    <col min="15878" max="15878" width="5.85546875" style="2" customWidth="1"/>
    <col min="15879" max="15879" width="15.5703125" style="2" customWidth="1"/>
    <col min="15880" max="16128" width="19.85546875" style="2"/>
    <col min="16129" max="16129" width="37.140625" style="2" customWidth="1"/>
    <col min="16130" max="16130" width="6" style="2" customWidth="1"/>
    <col min="16131" max="16131" width="6.85546875" style="2" customWidth="1"/>
    <col min="16132" max="16132" width="8" style="2" customWidth="1"/>
    <col min="16133" max="16133" width="6.42578125" style="2" customWidth="1"/>
    <col min="16134" max="16134" width="5.85546875" style="2" customWidth="1"/>
    <col min="16135" max="16135" width="15.5703125" style="2" customWidth="1"/>
    <col min="16136" max="16384" width="19.85546875" style="2"/>
  </cols>
  <sheetData>
    <row r="1" spans="1:10" ht="24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10" ht="13.5" customHeight="1" x14ac:dyDescent="0.2">
      <c r="A2" s="3" t="s">
        <v>1</v>
      </c>
      <c r="B2" s="3"/>
      <c r="C2" s="3"/>
      <c r="D2" s="3"/>
      <c r="E2" s="3"/>
      <c r="F2" s="3"/>
      <c r="G2" s="3"/>
    </row>
    <row r="3" spans="1:10" ht="14.25" customHeight="1" x14ac:dyDescent="0.2">
      <c r="A3" s="1" t="s">
        <v>2</v>
      </c>
      <c r="B3" s="1"/>
      <c r="C3" s="1"/>
      <c r="D3" s="1"/>
      <c r="E3" s="1"/>
      <c r="F3" s="1"/>
      <c r="G3" s="1"/>
    </row>
    <row r="4" spans="1:10" ht="14.25" customHeight="1" x14ac:dyDescent="0.2">
      <c r="A4" s="1" t="s">
        <v>3</v>
      </c>
      <c r="B4" s="1"/>
      <c r="C4" s="1"/>
      <c r="D4" s="1"/>
      <c r="E4" s="1"/>
      <c r="F4" s="1"/>
      <c r="G4" s="1"/>
    </row>
    <row r="5" spans="1:10" ht="45.75" customHeight="1" x14ac:dyDescent="0.2">
      <c r="A5" s="4" t="s">
        <v>4</v>
      </c>
      <c r="B5" s="4"/>
      <c r="C5" s="4"/>
      <c r="D5" s="4"/>
      <c r="E5" s="4"/>
      <c r="F5" s="4"/>
      <c r="G5" s="4"/>
    </row>
    <row r="6" spans="1:10" ht="25.5" customHeight="1" x14ac:dyDescent="0.2">
      <c r="A6" s="5"/>
      <c r="B6" s="5"/>
      <c r="C6" s="5"/>
      <c r="D6" s="5"/>
      <c r="E6" s="5"/>
      <c r="F6" s="5"/>
      <c r="G6" s="5"/>
    </row>
    <row r="7" spans="1:10" ht="32.25" customHeight="1" x14ac:dyDescent="0.2">
      <c r="A7" s="6"/>
      <c r="B7" s="6"/>
      <c r="C7" s="6"/>
      <c r="D7" s="6"/>
      <c r="E7" s="6"/>
      <c r="F7" s="6"/>
      <c r="G7" s="6"/>
    </row>
    <row r="8" spans="1:10" ht="32.25" customHeight="1" x14ac:dyDescent="0.2">
      <c r="A8" s="7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8" t="s">
        <v>11</v>
      </c>
      <c r="H8" s="9"/>
      <c r="I8" s="9"/>
      <c r="J8" s="9"/>
    </row>
    <row r="9" spans="1:10" ht="32.25" customHeight="1" x14ac:dyDescent="0.2">
      <c r="A9" s="10"/>
      <c r="B9" s="10"/>
      <c r="C9" s="10"/>
      <c r="D9" s="10"/>
      <c r="E9" s="10"/>
      <c r="F9" s="10"/>
      <c r="G9" s="11" t="s">
        <v>12</v>
      </c>
      <c r="H9" s="12"/>
      <c r="I9" s="12"/>
      <c r="J9" s="12"/>
    </row>
    <row r="10" spans="1:10" ht="20.25" customHeight="1" x14ac:dyDescent="0.2">
      <c r="A10" s="13" t="s">
        <v>13</v>
      </c>
      <c r="B10" s="13" t="s">
        <v>14</v>
      </c>
      <c r="C10" s="13" t="s">
        <v>15</v>
      </c>
      <c r="D10" s="13" t="s">
        <v>16</v>
      </c>
      <c r="E10" s="13" t="s">
        <v>17</v>
      </c>
      <c r="F10" s="13"/>
      <c r="G10" s="14">
        <v>6</v>
      </c>
      <c r="H10" s="12"/>
      <c r="I10" s="12"/>
      <c r="J10" s="12"/>
    </row>
    <row r="11" spans="1:10" ht="65.25" customHeight="1" thickBot="1" x14ac:dyDescent="0.25">
      <c r="A11" s="15" t="s">
        <v>18</v>
      </c>
      <c r="B11" s="16" t="s">
        <v>19</v>
      </c>
      <c r="C11" s="16"/>
      <c r="D11" s="16"/>
      <c r="E11" s="16"/>
      <c r="F11" s="16"/>
      <c r="G11" s="17">
        <f>G12+G59+G73+G88+G96+G106+G147+G154+G165+G176</f>
        <v>7941529.0199999996</v>
      </c>
      <c r="H11" s="18"/>
      <c r="I11" s="18"/>
      <c r="J11" s="18"/>
    </row>
    <row r="12" spans="1:10" ht="27" customHeight="1" thickBot="1" x14ac:dyDescent="0.25">
      <c r="A12" s="19" t="s">
        <v>20</v>
      </c>
      <c r="B12" s="20" t="s">
        <v>19</v>
      </c>
      <c r="C12" s="20" t="s">
        <v>21</v>
      </c>
      <c r="D12" s="20"/>
      <c r="E12" s="20"/>
      <c r="F12" s="20"/>
      <c r="G12" s="21">
        <f>G13+G20+G26+G32+G64</f>
        <v>1881774.4</v>
      </c>
      <c r="H12" s="18"/>
      <c r="I12" s="18"/>
      <c r="J12" s="18"/>
    </row>
    <row r="13" spans="1:10" ht="33.75" customHeight="1" x14ac:dyDescent="0.2">
      <c r="A13" s="22" t="s">
        <v>22</v>
      </c>
      <c r="B13" s="20" t="s">
        <v>19</v>
      </c>
      <c r="C13" s="23" t="s">
        <v>23</v>
      </c>
      <c r="D13" s="23"/>
      <c r="E13" s="23"/>
      <c r="F13" s="23"/>
      <c r="G13" s="24">
        <f>G14</f>
        <v>374431</v>
      </c>
      <c r="H13" s="25"/>
      <c r="I13" s="25"/>
      <c r="J13" s="25"/>
    </row>
    <row r="14" spans="1:10" ht="45" customHeight="1" x14ac:dyDescent="0.2">
      <c r="A14" s="19" t="s">
        <v>24</v>
      </c>
      <c r="B14" s="20" t="s">
        <v>19</v>
      </c>
      <c r="C14" s="20" t="s">
        <v>23</v>
      </c>
      <c r="D14" s="26" t="s">
        <v>25</v>
      </c>
      <c r="E14" s="20"/>
      <c r="F14" s="20"/>
      <c r="G14" s="27">
        <f>G15</f>
        <v>374431</v>
      </c>
      <c r="H14" s="25"/>
      <c r="I14" s="25"/>
      <c r="J14" s="25"/>
    </row>
    <row r="15" spans="1:10" ht="36.75" customHeight="1" x14ac:dyDescent="0.2">
      <c r="A15" s="19" t="s">
        <v>26</v>
      </c>
      <c r="B15" s="20" t="s">
        <v>19</v>
      </c>
      <c r="C15" s="20" t="s">
        <v>23</v>
      </c>
      <c r="D15" s="26" t="s">
        <v>27</v>
      </c>
      <c r="E15" s="20"/>
      <c r="F15" s="20"/>
      <c r="G15" s="27">
        <f>G16</f>
        <v>374431</v>
      </c>
      <c r="H15" s="25"/>
      <c r="I15" s="25"/>
      <c r="J15" s="25"/>
    </row>
    <row r="16" spans="1:10" ht="61.5" customHeight="1" x14ac:dyDescent="0.2">
      <c r="A16" s="19" t="s">
        <v>28</v>
      </c>
      <c r="B16" s="20" t="s">
        <v>19</v>
      </c>
      <c r="C16" s="20" t="s">
        <v>23</v>
      </c>
      <c r="D16" s="26" t="s">
        <v>27</v>
      </c>
      <c r="E16" s="20" t="s">
        <v>29</v>
      </c>
      <c r="F16" s="20"/>
      <c r="G16" s="27">
        <f>G17</f>
        <v>374431</v>
      </c>
      <c r="H16" s="25"/>
      <c r="I16" s="25"/>
      <c r="J16" s="25"/>
    </row>
    <row r="17" spans="1:10" ht="25.5" customHeight="1" x14ac:dyDescent="0.2">
      <c r="A17" s="19" t="s">
        <v>30</v>
      </c>
      <c r="B17" s="20" t="s">
        <v>19</v>
      </c>
      <c r="C17" s="20" t="s">
        <v>23</v>
      </c>
      <c r="D17" s="26" t="s">
        <v>27</v>
      </c>
      <c r="E17" s="20" t="s">
        <v>31</v>
      </c>
      <c r="F17" s="20"/>
      <c r="G17" s="27">
        <f>G18+G19</f>
        <v>374431</v>
      </c>
      <c r="H17" s="25"/>
      <c r="I17" s="25"/>
      <c r="J17" s="25"/>
    </row>
    <row r="18" spans="1:10" ht="19.5" customHeight="1" x14ac:dyDescent="0.2">
      <c r="A18" s="19" t="s">
        <v>32</v>
      </c>
      <c r="B18" s="20" t="s">
        <v>19</v>
      </c>
      <c r="C18" s="20" t="s">
        <v>23</v>
      </c>
      <c r="D18" s="26" t="s">
        <v>27</v>
      </c>
      <c r="E18" s="20" t="s">
        <v>33</v>
      </c>
      <c r="F18" s="20" t="s">
        <v>34</v>
      </c>
      <c r="G18" s="27">
        <v>294463</v>
      </c>
      <c r="H18" s="25"/>
      <c r="I18" s="25"/>
      <c r="J18" s="25"/>
    </row>
    <row r="19" spans="1:10" ht="13.5" customHeight="1" x14ac:dyDescent="0.2">
      <c r="A19" s="19" t="s">
        <v>35</v>
      </c>
      <c r="B19" s="20" t="s">
        <v>19</v>
      </c>
      <c r="C19" s="20" t="s">
        <v>23</v>
      </c>
      <c r="D19" s="26" t="s">
        <v>27</v>
      </c>
      <c r="E19" s="20" t="s">
        <v>33</v>
      </c>
      <c r="F19" s="20" t="s">
        <v>36</v>
      </c>
      <c r="G19" s="27">
        <v>79968</v>
      </c>
      <c r="H19" s="25"/>
      <c r="I19" s="25"/>
      <c r="J19" s="25"/>
    </row>
    <row r="20" spans="1:10" ht="54" customHeight="1" x14ac:dyDescent="0.2">
      <c r="A20" s="22" t="s">
        <v>37</v>
      </c>
      <c r="B20" s="20" t="s">
        <v>19</v>
      </c>
      <c r="C20" s="20" t="s">
        <v>38</v>
      </c>
      <c r="D20" s="20"/>
      <c r="E20" s="20"/>
      <c r="F20" s="20"/>
      <c r="G20" s="24">
        <f>G22</f>
        <v>40320</v>
      </c>
      <c r="H20" s="25"/>
      <c r="I20" s="25"/>
      <c r="J20" s="25"/>
    </row>
    <row r="21" spans="1:10" ht="54" customHeight="1" x14ac:dyDescent="0.2">
      <c r="A21" s="19" t="s">
        <v>24</v>
      </c>
      <c r="B21" s="20" t="s">
        <v>19</v>
      </c>
      <c r="C21" s="20" t="s">
        <v>38</v>
      </c>
      <c r="D21" s="26" t="s">
        <v>25</v>
      </c>
      <c r="E21" s="20"/>
      <c r="F21" s="20"/>
      <c r="G21" s="28">
        <f>G22</f>
        <v>40320</v>
      </c>
      <c r="H21" s="25"/>
      <c r="I21" s="25"/>
      <c r="J21" s="25"/>
    </row>
    <row r="22" spans="1:10" ht="22.5" customHeight="1" x14ac:dyDescent="0.2">
      <c r="A22" s="19" t="s">
        <v>39</v>
      </c>
      <c r="B22" s="20" t="s">
        <v>19</v>
      </c>
      <c r="C22" s="20" t="s">
        <v>38</v>
      </c>
      <c r="D22" s="26" t="s">
        <v>40</v>
      </c>
      <c r="E22" s="20"/>
      <c r="F22" s="20"/>
      <c r="G22" s="27">
        <f>G23</f>
        <v>40320</v>
      </c>
      <c r="H22" s="25"/>
      <c r="I22" s="25"/>
      <c r="J22" s="25"/>
    </row>
    <row r="23" spans="1:10" ht="22.5" customHeight="1" x14ac:dyDescent="0.2">
      <c r="A23" s="29" t="s">
        <v>41</v>
      </c>
      <c r="B23" s="20" t="s">
        <v>19</v>
      </c>
      <c r="C23" s="20" t="s">
        <v>38</v>
      </c>
      <c r="D23" s="26" t="s">
        <v>40</v>
      </c>
      <c r="E23" s="20" t="s">
        <v>29</v>
      </c>
      <c r="F23" s="20"/>
      <c r="G23" s="27">
        <f>G24</f>
        <v>40320</v>
      </c>
      <c r="H23" s="25"/>
      <c r="I23" s="25"/>
      <c r="J23" s="25"/>
    </row>
    <row r="24" spans="1:10" ht="31.5" customHeight="1" x14ac:dyDescent="0.2">
      <c r="A24" s="29" t="s">
        <v>41</v>
      </c>
      <c r="B24" s="20" t="s">
        <v>19</v>
      </c>
      <c r="C24" s="20" t="s">
        <v>38</v>
      </c>
      <c r="D24" s="26" t="s">
        <v>40</v>
      </c>
      <c r="E24" s="20" t="s">
        <v>31</v>
      </c>
      <c r="F24" s="20"/>
      <c r="G24" s="27">
        <f>G25</f>
        <v>40320</v>
      </c>
      <c r="H24" s="25"/>
      <c r="I24" s="25"/>
      <c r="J24" s="25"/>
    </row>
    <row r="25" spans="1:10" ht="18" customHeight="1" x14ac:dyDescent="0.2">
      <c r="A25" s="19" t="s">
        <v>42</v>
      </c>
      <c r="B25" s="20" t="s">
        <v>19</v>
      </c>
      <c r="C25" s="20" t="s">
        <v>38</v>
      </c>
      <c r="D25" s="26" t="s">
        <v>40</v>
      </c>
      <c r="E25" s="20" t="s">
        <v>43</v>
      </c>
      <c r="F25" s="20" t="s">
        <v>44</v>
      </c>
      <c r="G25" s="27">
        <v>40320</v>
      </c>
      <c r="H25" s="25"/>
      <c r="I25" s="25"/>
      <c r="J25" s="25"/>
    </row>
    <row r="26" spans="1:10" ht="21.75" customHeight="1" x14ac:dyDescent="0.2">
      <c r="A26" s="22" t="s">
        <v>45</v>
      </c>
      <c r="B26" s="30" t="s">
        <v>19</v>
      </c>
      <c r="C26" s="30" t="s">
        <v>46</v>
      </c>
      <c r="D26" s="30"/>
      <c r="E26" s="30"/>
      <c r="F26" s="30"/>
      <c r="G26" s="31">
        <f>G27</f>
        <v>1888</v>
      </c>
      <c r="H26" s="18"/>
      <c r="I26" s="18"/>
      <c r="J26" s="18"/>
    </row>
    <row r="27" spans="1:10" ht="48.75" customHeight="1" x14ac:dyDescent="0.2">
      <c r="A27" s="19" t="s">
        <v>24</v>
      </c>
      <c r="B27" s="20" t="s">
        <v>19</v>
      </c>
      <c r="C27" s="20" t="s">
        <v>46</v>
      </c>
      <c r="D27" s="20" t="s">
        <v>47</v>
      </c>
      <c r="E27" s="20"/>
      <c r="F27" s="20"/>
      <c r="G27" s="32">
        <f>G28</f>
        <v>1888</v>
      </c>
      <c r="H27" s="18"/>
      <c r="I27" s="18"/>
      <c r="J27" s="18"/>
    </row>
    <row r="28" spans="1:10" ht="21.75" customHeight="1" x14ac:dyDescent="0.2">
      <c r="A28" s="19" t="s">
        <v>48</v>
      </c>
      <c r="B28" s="20" t="s">
        <v>19</v>
      </c>
      <c r="C28" s="20" t="s">
        <v>46</v>
      </c>
      <c r="D28" s="20" t="s">
        <v>49</v>
      </c>
      <c r="E28" s="20"/>
      <c r="F28" s="20"/>
      <c r="G28" s="32">
        <f>G29</f>
        <v>1888</v>
      </c>
      <c r="H28" s="18"/>
      <c r="I28" s="18"/>
      <c r="J28" s="18"/>
    </row>
    <row r="29" spans="1:10" ht="17.25" customHeight="1" x14ac:dyDescent="0.2">
      <c r="A29" s="19" t="s">
        <v>50</v>
      </c>
      <c r="B29" s="20" t="s">
        <v>19</v>
      </c>
      <c r="C29" s="20" t="s">
        <v>46</v>
      </c>
      <c r="D29" s="20" t="s">
        <v>49</v>
      </c>
      <c r="E29" s="20" t="s">
        <v>51</v>
      </c>
      <c r="F29" s="20"/>
      <c r="G29" s="27">
        <f>G30</f>
        <v>1888</v>
      </c>
      <c r="H29" s="25"/>
      <c r="I29" s="25"/>
      <c r="J29" s="25"/>
    </row>
    <row r="30" spans="1:10" ht="17.25" customHeight="1" x14ac:dyDescent="0.2">
      <c r="A30" s="19" t="s">
        <v>52</v>
      </c>
      <c r="B30" s="20" t="s">
        <v>19</v>
      </c>
      <c r="C30" s="20" t="s">
        <v>46</v>
      </c>
      <c r="D30" s="20" t="s">
        <v>49</v>
      </c>
      <c r="E30" s="20" t="s">
        <v>53</v>
      </c>
      <c r="F30" s="20"/>
      <c r="G30" s="27">
        <f>G31</f>
        <v>1888</v>
      </c>
      <c r="H30" s="25"/>
      <c r="I30" s="25"/>
      <c r="J30" s="25"/>
    </row>
    <row r="31" spans="1:10" ht="17.25" customHeight="1" x14ac:dyDescent="0.2">
      <c r="A31" s="19" t="s">
        <v>54</v>
      </c>
      <c r="B31" s="20" t="s">
        <v>19</v>
      </c>
      <c r="C31" s="20" t="s">
        <v>46</v>
      </c>
      <c r="D31" s="20" t="s">
        <v>49</v>
      </c>
      <c r="E31" s="20" t="s">
        <v>53</v>
      </c>
      <c r="F31" s="20" t="s">
        <v>55</v>
      </c>
      <c r="G31" s="27">
        <v>1888</v>
      </c>
      <c r="H31" s="25"/>
      <c r="I31" s="25"/>
      <c r="J31" s="25"/>
    </row>
    <row r="32" spans="1:10" ht="54" customHeight="1" x14ac:dyDescent="0.2">
      <c r="A32" s="22" t="s">
        <v>56</v>
      </c>
      <c r="B32" s="30" t="s">
        <v>19</v>
      </c>
      <c r="C32" s="30" t="s">
        <v>57</v>
      </c>
      <c r="D32" s="30"/>
      <c r="E32" s="30"/>
      <c r="F32" s="30"/>
      <c r="G32" s="31">
        <f>G33</f>
        <v>1418135.4</v>
      </c>
      <c r="H32" s="18"/>
      <c r="I32" s="18"/>
      <c r="J32" s="18"/>
    </row>
    <row r="33" spans="1:10" ht="47.25" customHeight="1" x14ac:dyDescent="0.2">
      <c r="A33" s="19" t="s">
        <v>24</v>
      </c>
      <c r="B33" s="20" t="s">
        <v>19</v>
      </c>
      <c r="C33" s="20" t="s">
        <v>57</v>
      </c>
      <c r="D33" s="26" t="s">
        <v>25</v>
      </c>
      <c r="E33" s="20"/>
      <c r="F33" s="20"/>
      <c r="G33" s="32">
        <f>G34</f>
        <v>1418135.4</v>
      </c>
      <c r="H33" s="18"/>
      <c r="I33" s="18"/>
      <c r="J33" s="18"/>
    </row>
    <row r="34" spans="1:10" ht="18.75" customHeight="1" x14ac:dyDescent="0.2">
      <c r="A34" s="29" t="s">
        <v>58</v>
      </c>
      <c r="B34" s="20" t="s">
        <v>19</v>
      </c>
      <c r="C34" s="20" t="s">
        <v>57</v>
      </c>
      <c r="D34" s="20" t="s">
        <v>59</v>
      </c>
      <c r="E34" s="20"/>
      <c r="F34" s="20"/>
      <c r="G34" s="32">
        <f>G35+G39+G55</f>
        <v>1418135.4</v>
      </c>
      <c r="H34" s="18"/>
      <c r="I34" s="18"/>
      <c r="J34" s="18"/>
    </row>
    <row r="35" spans="1:10" ht="64.5" customHeight="1" x14ac:dyDescent="0.2">
      <c r="A35" s="29" t="s">
        <v>60</v>
      </c>
      <c r="B35" s="20" t="s">
        <v>19</v>
      </c>
      <c r="C35" s="20" t="s">
        <v>57</v>
      </c>
      <c r="D35" s="20" t="s">
        <v>59</v>
      </c>
      <c r="E35" s="20" t="s">
        <v>29</v>
      </c>
      <c r="F35" s="20"/>
      <c r="G35" s="27">
        <f>G36</f>
        <v>1185440</v>
      </c>
      <c r="H35" s="25"/>
      <c r="I35" s="25"/>
      <c r="J35" s="25"/>
    </row>
    <row r="36" spans="1:10" ht="27" customHeight="1" x14ac:dyDescent="0.2">
      <c r="A36" s="29" t="s">
        <v>41</v>
      </c>
      <c r="B36" s="20" t="s">
        <v>19</v>
      </c>
      <c r="C36" s="20" t="s">
        <v>57</v>
      </c>
      <c r="D36" s="20" t="s">
        <v>59</v>
      </c>
      <c r="E36" s="20" t="s">
        <v>31</v>
      </c>
      <c r="F36" s="20"/>
      <c r="G36" s="27">
        <f>G37+G38</f>
        <v>1185440</v>
      </c>
      <c r="H36" s="25"/>
      <c r="I36" s="25"/>
      <c r="J36" s="25"/>
    </row>
    <row r="37" spans="1:10" ht="16.5" customHeight="1" x14ac:dyDescent="0.2">
      <c r="A37" s="19" t="s">
        <v>61</v>
      </c>
      <c r="B37" s="20" t="s">
        <v>19</v>
      </c>
      <c r="C37" s="20" t="s">
        <v>57</v>
      </c>
      <c r="D37" s="20" t="s">
        <v>59</v>
      </c>
      <c r="E37" s="20" t="s">
        <v>33</v>
      </c>
      <c r="F37" s="20" t="s">
        <v>34</v>
      </c>
      <c r="G37" s="27">
        <v>910848</v>
      </c>
      <c r="H37" s="25"/>
      <c r="I37" s="25"/>
      <c r="J37" s="25"/>
    </row>
    <row r="38" spans="1:10" ht="16.5" customHeight="1" x14ac:dyDescent="0.2">
      <c r="A38" s="19" t="s">
        <v>62</v>
      </c>
      <c r="B38" s="20" t="s">
        <v>19</v>
      </c>
      <c r="C38" s="20" t="s">
        <v>57</v>
      </c>
      <c r="D38" s="20" t="s">
        <v>59</v>
      </c>
      <c r="E38" s="20" t="s">
        <v>33</v>
      </c>
      <c r="F38" s="20" t="s">
        <v>36</v>
      </c>
      <c r="G38" s="27">
        <v>274592</v>
      </c>
      <c r="H38" s="25"/>
      <c r="I38" s="25"/>
      <c r="J38" s="25"/>
    </row>
    <row r="39" spans="1:10" ht="24.75" customHeight="1" x14ac:dyDescent="0.2">
      <c r="A39" s="29" t="s">
        <v>63</v>
      </c>
      <c r="B39" s="20" t="s">
        <v>19</v>
      </c>
      <c r="C39" s="20" t="s">
        <v>57</v>
      </c>
      <c r="D39" s="20" t="s">
        <v>59</v>
      </c>
      <c r="E39" s="20" t="s">
        <v>64</v>
      </c>
      <c r="F39" s="20"/>
      <c r="G39" s="27">
        <f>G40</f>
        <v>227695.4</v>
      </c>
      <c r="H39" s="25"/>
      <c r="I39" s="25"/>
      <c r="J39" s="25"/>
    </row>
    <row r="40" spans="1:10" ht="34.5" customHeight="1" x14ac:dyDescent="0.2">
      <c r="A40" s="29" t="s">
        <v>65</v>
      </c>
      <c r="B40" s="20" t="s">
        <v>19</v>
      </c>
      <c r="C40" s="20" t="s">
        <v>57</v>
      </c>
      <c r="D40" s="20" t="s">
        <v>59</v>
      </c>
      <c r="E40" s="20" t="s">
        <v>66</v>
      </c>
      <c r="F40" s="20"/>
      <c r="G40" s="27">
        <f>+G41+G47</f>
        <v>227695.4</v>
      </c>
      <c r="H40" s="25"/>
      <c r="I40" s="25"/>
      <c r="J40" s="25"/>
    </row>
    <row r="41" spans="1:10" ht="27.75" customHeight="1" x14ac:dyDescent="0.2">
      <c r="A41" s="29" t="s">
        <v>67</v>
      </c>
      <c r="B41" s="20" t="s">
        <v>19</v>
      </c>
      <c r="C41" s="20" t="s">
        <v>57</v>
      </c>
      <c r="D41" s="20" t="s">
        <v>59</v>
      </c>
      <c r="E41" s="20" t="s">
        <v>68</v>
      </c>
      <c r="F41" s="20"/>
      <c r="G41" s="27">
        <f>G42+G43+G44+G45+G46</f>
        <v>58950</v>
      </c>
      <c r="H41" s="25"/>
      <c r="I41" s="25"/>
      <c r="J41" s="25"/>
    </row>
    <row r="42" spans="1:10" ht="12" customHeight="1" x14ac:dyDescent="0.2">
      <c r="A42" s="19" t="s">
        <v>69</v>
      </c>
      <c r="B42" s="20" t="s">
        <v>19</v>
      </c>
      <c r="C42" s="20" t="s">
        <v>57</v>
      </c>
      <c r="D42" s="20" t="s">
        <v>59</v>
      </c>
      <c r="E42" s="20" t="s">
        <v>68</v>
      </c>
      <c r="F42" s="20" t="s">
        <v>70</v>
      </c>
      <c r="G42" s="27">
        <v>30000</v>
      </c>
      <c r="H42" s="25"/>
      <c r="I42" s="25"/>
      <c r="J42" s="25"/>
    </row>
    <row r="43" spans="1:10" ht="14.25" customHeight="1" x14ac:dyDescent="0.2">
      <c r="A43" s="19" t="s">
        <v>71</v>
      </c>
      <c r="B43" s="20" t="s">
        <v>19</v>
      </c>
      <c r="C43" s="20" t="s">
        <v>57</v>
      </c>
      <c r="D43" s="20" t="s">
        <v>59</v>
      </c>
      <c r="E43" s="20" t="s">
        <v>68</v>
      </c>
      <c r="F43" s="20" t="s">
        <v>72</v>
      </c>
      <c r="G43" s="27">
        <v>5237.3999999999996</v>
      </c>
      <c r="H43" s="25"/>
      <c r="I43" s="25"/>
      <c r="J43" s="25"/>
    </row>
    <row r="44" spans="1:10" ht="16.5" customHeight="1" x14ac:dyDescent="0.2">
      <c r="A44" s="19" t="s">
        <v>42</v>
      </c>
      <c r="B44" s="20" t="s">
        <v>19</v>
      </c>
      <c r="C44" s="20" t="s">
        <v>57</v>
      </c>
      <c r="D44" s="20" t="s">
        <v>59</v>
      </c>
      <c r="E44" s="20" t="s">
        <v>68</v>
      </c>
      <c r="F44" s="20" t="s">
        <v>44</v>
      </c>
      <c r="G44" s="27">
        <v>8512.6</v>
      </c>
      <c r="H44" s="25"/>
      <c r="I44" s="25"/>
      <c r="J44" s="25"/>
    </row>
    <row r="45" spans="1:10" ht="18" hidden="1" customHeight="1" x14ac:dyDescent="0.2">
      <c r="A45" s="19" t="s">
        <v>73</v>
      </c>
      <c r="B45" s="20" t="s">
        <v>19</v>
      </c>
      <c r="C45" s="20" t="s">
        <v>57</v>
      </c>
      <c r="D45" s="20" t="s">
        <v>59</v>
      </c>
      <c r="E45" s="20" t="s">
        <v>68</v>
      </c>
      <c r="F45" s="20" t="s">
        <v>74</v>
      </c>
      <c r="G45" s="27"/>
      <c r="H45" s="25"/>
      <c r="I45" s="25"/>
      <c r="J45" s="25"/>
    </row>
    <row r="46" spans="1:10" ht="18" customHeight="1" x14ac:dyDescent="0.2">
      <c r="A46" s="19" t="s">
        <v>75</v>
      </c>
      <c r="B46" s="20" t="s">
        <v>19</v>
      </c>
      <c r="C46" s="20" t="s">
        <v>57</v>
      </c>
      <c r="D46" s="20" t="s">
        <v>59</v>
      </c>
      <c r="E46" s="20" t="s">
        <v>68</v>
      </c>
      <c r="F46" s="20" t="s">
        <v>76</v>
      </c>
      <c r="G46" s="27">
        <v>15200</v>
      </c>
      <c r="H46" s="25"/>
      <c r="I46" s="25"/>
      <c r="J46" s="25"/>
    </row>
    <row r="47" spans="1:10" ht="36.75" customHeight="1" x14ac:dyDescent="0.2">
      <c r="A47" s="19" t="s">
        <v>77</v>
      </c>
      <c r="B47" s="20" t="s">
        <v>19</v>
      </c>
      <c r="C47" s="20" t="s">
        <v>57</v>
      </c>
      <c r="D47" s="20" t="s">
        <v>59</v>
      </c>
      <c r="E47" s="20" t="s">
        <v>78</v>
      </c>
      <c r="F47" s="20"/>
      <c r="G47" s="27">
        <f>G48+G49+G50+G51+G52+G53+G54</f>
        <v>168745.4</v>
      </c>
      <c r="H47" s="25"/>
      <c r="I47" s="25"/>
      <c r="J47" s="25"/>
    </row>
    <row r="48" spans="1:10" ht="17.25" customHeight="1" x14ac:dyDescent="0.2">
      <c r="A48" s="19" t="s">
        <v>69</v>
      </c>
      <c r="B48" s="20" t="s">
        <v>19</v>
      </c>
      <c r="C48" s="20" t="s">
        <v>57</v>
      </c>
      <c r="D48" s="20" t="s">
        <v>59</v>
      </c>
      <c r="E48" s="20" t="s">
        <v>78</v>
      </c>
      <c r="F48" s="20" t="s">
        <v>70</v>
      </c>
      <c r="G48" s="27">
        <v>1000</v>
      </c>
      <c r="H48" s="25"/>
      <c r="I48" s="25"/>
      <c r="J48" s="25"/>
    </row>
    <row r="49" spans="1:10" ht="0.75" customHeight="1" x14ac:dyDescent="0.2">
      <c r="A49" s="19" t="s">
        <v>79</v>
      </c>
      <c r="B49" s="20" t="s">
        <v>19</v>
      </c>
      <c r="C49" s="20" t="s">
        <v>57</v>
      </c>
      <c r="D49" s="20" t="s">
        <v>59</v>
      </c>
      <c r="E49" s="20" t="s">
        <v>78</v>
      </c>
      <c r="F49" s="20" t="s">
        <v>80</v>
      </c>
      <c r="G49" s="27"/>
      <c r="H49" s="25"/>
      <c r="I49" s="25"/>
      <c r="J49" s="25"/>
    </row>
    <row r="50" spans="1:10" ht="15.75" customHeight="1" x14ac:dyDescent="0.2">
      <c r="A50" s="19" t="s">
        <v>81</v>
      </c>
      <c r="B50" s="20" t="s">
        <v>19</v>
      </c>
      <c r="C50" s="20" t="s">
        <v>57</v>
      </c>
      <c r="D50" s="20" t="s">
        <v>59</v>
      </c>
      <c r="E50" s="20" t="s">
        <v>78</v>
      </c>
      <c r="F50" s="20" t="s">
        <v>82</v>
      </c>
      <c r="G50" s="27">
        <v>12000</v>
      </c>
      <c r="H50" s="25"/>
      <c r="I50" s="25"/>
      <c r="J50" s="25"/>
    </row>
    <row r="51" spans="1:10" ht="15" customHeight="1" x14ac:dyDescent="0.2">
      <c r="A51" s="19" t="s">
        <v>71</v>
      </c>
      <c r="B51" s="20" t="s">
        <v>19</v>
      </c>
      <c r="C51" s="20" t="s">
        <v>57</v>
      </c>
      <c r="D51" s="20" t="s">
        <v>59</v>
      </c>
      <c r="E51" s="20" t="s">
        <v>78</v>
      </c>
      <c r="F51" s="20" t="s">
        <v>72</v>
      </c>
      <c r="G51" s="27">
        <v>12469</v>
      </c>
      <c r="H51" s="25"/>
      <c r="I51" s="25"/>
      <c r="J51" s="25"/>
    </row>
    <row r="52" spans="1:10" ht="17.25" customHeight="1" x14ac:dyDescent="0.2">
      <c r="A52" s="19" t="s">
        <v>42</v>
      </c>
      <c r="B52" s="20" t="s">
        <v>19</v>
      </c>
      <c r="C52" s="20" t="s">
        <v>57</v>
      </c>
      <c r="D52" s="20" t="s">
        <v>59</v>
      </c>
      <c r="E52" s="20" t="s">
        <v>78</v>
      </c>
      <c r="F52" s="20" t="s">
        <v>44</v>
      </c>
      <c r="G52" s="27">
        <v>28250</v>
      </c>
      <c r="H52" s="25"/>
      <c r="I52" s="25"/>
      <c r="J52" s="25"/>
    </row>
    <row r="53" spans="1:10" ht="18.75" customHeight="1" x14ac:dyDescent="0.2">
      <c r="A53" s="19" t="s">
        <v>73</v>
      </c>
      <c r="B53" s="20" t="s">
        <v>19</v>
      </c>
      <c r="C53" s="20" t="s">
        <v>57</v>
      </c>
      <c r="D53" s="20" t="s">
        <v>59</v>
      </c>
      <c r="E53" s="20" t="s">
        <v>78</v>
      </c>
      <c r="F53" s="20" t="s">
        <v>74</v>
      </c>
      <c r="G53" s="27">
        <v>2090</v>
      </c>
      <c r="H53" s="25"/>
      <c r="I53" s="25"/>
      <c r="J53" s="25"/>
    </row>
    <row r="54" spans="1:10" ht="21.75" customHeight="1" x14ac:dyDescent="0.2">
      <c r="A54" s="19" t="s">
        <v>75</v>
      </c>
      <c r="B54" s="20" t="s">
        <v>19</v>
      </c>
      <c r="C54" s="20" t="s">
        <v>57</v>
      </c>
      <c r="D54" s="20" t="s">
        <v>59</v>
      </c>
      <c r="E54" s="20" t="s">
        <v>78</v>
      </c>
      <c r="F54" s="20" t="s">
        <v>76</v>
      </c>
      <c r="G54" s="27">
        <v>112936.4</v>
      </c>
      <c r="H54" s="25"/>
      <c r="I54" s="25"/>
      <c r="J54" s="25"/>
    </row>
    <row r="55" spans="1:10" ht="21.75" customHeight="1" x14ac:dyDescent="0.2">
      <c r="A55" s="19" t="s">
        <v>83</v>
      </c>
      <c r="B55" s="20" t="s">
        <v>19</v>
      </c>
      <c r="C55" s="20" t="s">
        <v>57</v>
      </c>
      <c r="D55" s="20" t="s">
        <v>59</v>
      </c>
      <c r="E55" s="20" t="s">
        <v>51</v>
      </c>
      <c r="F55" s="20"/>
      <c r="G55" s="27">
        <f>G56</f>
        <v>5000</v>
      </c>
      <c r="H55" s="25"/>
      <c r="I55" s="25"/>
      <c r="J55" s="25"/>
    </row>
    <row r="56" spans="1:10" ht="21.75" customHeight="1" x14ac:dyDescent="0.2">
      <c r="A56" s="19" t="s">
        <v>84</v>
      </c>
      <c r="B56" s="20" t="s">
        <v>19</v>
      </c>
      <c r="C56" s="20" t="s">
        <v>57</v>
      </c>
      <c r="D56" s="20" t="s">
        <v>59</v>
      </c>
      <c r="E56" s="20" t="s">
        <v>85</v>
      </c>
      <c r="F56" s="20"/>
      <c r="G56" s="27">
        <f>G57</f>
        <v>5000</v>
      </c>
      <c r="H56" s="25"/>
      <c r="I56" s="25"/>
      <c r="J56" s="25"/>
    </row>
    <row r="57" spans="1:10" ht="21.75" customHeight="1" x14ac:dyDescent="0.2">
      <c r="A57" s="19" t="s">
        <v>84</v>
      </c>
      <c r="B57" s="20" t="s">
        <v>19</v>
      </c>
      <c r="C57" s="20" t="s">
        <v>57</v>
      </c>
      <c r="D57" s="20" t="s">
        <v>59</v>
      </c>
      <c r="E57" s="20" t="s">
        <v>86</v>
      </c>
      <c r="F57" s="20"/>
      <c r="G57" s="27">
        <f>G58</f>
        <v>5000</v>
      </c>
      <c r="H57" s="25"/>
      <c r="I57" s="25"/>
      <c r="J57" s="25"/>
    </row>
    <row r="58" spans="1:10" ht="21.75" customHeight="1" x14ac:dyDescent="0.2">
      <c r="A58" s="19" t="s">
        <v>54</v>
      </c>
      <c r="B58" s="20" t="s">
        <v>19</v>
      </c>
      <c r="C58" s="20" t="s">
        <v>57</v>
      </c>
      <c r="D58" s="20" t="s">
        <v>59</v>
      </c>
      <c r="E58" s="20" t="s">
        <v>86</v>
      </c>
      <c r="F58" s="20" t="s">
        <v>55</v>
      </c>
      <c r="G58" s="27">
        <v>5000</v>
      </c>
      <c r="H58" s="25"/>
      <c r="I58" s="25"/>
      <c r="J58" s="25"/>
    </row>
    <row r="59" spans="1:10" ht="21.75" customHeight="1" x14ac:dyDescent="0.2">
      <c r="A59" s="22" t="s">
        <v>87</v>
      </c>
      <c r="B59" s="30" t="s">
        <v>19</v>
      </c>
      <c r="C59" s="30" t="s">
        <v>88</v>
      </c>
      <c r="D59" s="20"/>
      <c r="E59" s="20"/>
      <c r="F59" s="20"/>
      <c r="G59" s="33">
        <f>G60</f>
        <v>90672</v>
      </c>
      <c r="H59" s="25"/>
      <c r="I59" s="25"/>
      <c r="J59" s="25"/>
    </row>
    <row r="60" spans="1:10" ht="41.25" customHeight="1" x14ac:dyDescent="0.2">
      <c r="A60" s="19" t="s">
        <v>89</v>
      </c>
      <c r="B60" s="20" t="s">
        <v>19</v>
      </c>
      <c r="C60" s="20" t="s">
        <v>90</v>
      </c>
      <c r="D60" s="20" t="s">
        <v>91</v>
      </c>
      <c r="E60" s="20"/>
      <c r="F60" s="20"/>
      <c r="G60" s="27">
        <f>G61</f>
        <v>90672</v>
      </c>
      <c r="H60" s="25"/>
      <c r="I60" s="25"/>
      <c r="J60" s="25"/>
    </row>
    <row r="61" spans="1:10" ht="33" customHeight="1" x14ac:dyDescent="0.2">
      <c r="A61" s="19" t="s">
        <v>41</v>
      </c>
      <c r="B61" s="20" t="s">
        <v>19</v>
      </c>
      <c r="C61" s="20" t="s">
        <v>90</v>
      </c>
      <c r="D61" s="20" t="s">
        <v>92</v>
      </c>
      <c r="E61" s="20" t="s">
        <v>29</v>
      </c>
      <c r="F61" s="20"/>
      <c r="G61" s="27">
        <f>G62</f>
        <v>90672</v>
      </c>
      <c r="H61" s="25"/>
      <c r="I61" s="25"/>
      <c r="J61" s="25"/>
    </row>
    <row r="62" spans="1:10" ht="27.75" customHeight="1" x14ac:dyDescent="0.2">
      <c r="A62" s="19" t="s">
        <v>41</v>
      </c>
      <c r="B62" s="20" t="s">
        <v>19</v>
      </c>
      <c r="C62" s="20" t="s">
        <v>90</v>
      </c>
      <c r="D62" s="20" t="s">
        <v>92</v>
      </c>
      <c r="E62" s="20" t="s">
        <v>31</v>
      </c>
      <c r="F62" s="20"/>
      <c r="G62" s="27">
        <f>G63</f>
        <v>90672</v>
      </c>
      <c r="H62" s="25"/>
      <c r="I62" s="25"/>
      <c r="J62" s="25"/>
    </row>
    <row r="63" spans="1:10" ht="16.5" customHeight="1" x14ac:dyDescent="0.2">
      <c r="A63" s="19" t="s">
        <v>42</v>
      </c>
      <c r="B63" s="20" t="s">
        <v>19</v>
      </c>
      <c r="C63" s="20" t="s">
        <v>90</v>
      </c>
      <c r="D63" s="20" t="s">
        <v>92</v>
      </c>
      <c r="E63" s="20" t="s">
        <v>43</v>
      </c>
      <c r="F63" s="20" t="s">
        <v>44</v>
      </c>
      <c r="G63" s="27">
        <v>90672</v>
      </c>
      <c r="H63" s="25"/>
      <c r="I63" s="25"/>
      <c r="J63" s="25"/>
    </row>
    <row r="64" spans="1:10" ht="13.5" customHeight="1" x14ac:dyDescent="0.2">
      <c r="A64" s="22" t="s">
        <v>93</v>
      </c>
      <c r="B64" s="30" t="s">
        <v>19</v>
      </c>
      <c r="C64" s="30" t="s">
        <v>94</v>
      </c>
      <c r="D64" s="30"/>
      <c r="E64" s="30"/>
      <c r="F64" s="30"/>
      <c r="G64" s="34">
        <f>G65</f>
        <v>47000</v>
      </c>
      <c r="H64" s="25"/>
      <c r="I64" s="25"/>
      <c r="J64" s="25"/>
    </row>
    <row r="65" spans="1:10" ht="51.75" customHeight="1" x14ac:dyDescent="0.2">
      <c r="A65" s="19" t="s">
        <v>24</v>
      </c>
      <c r="B65" s="20" t="s">
        <v>19</v>
      </c>
      <c r="C65" s="20" t="s">
        <v>94</v>
      </c>
      <c r="D65" s="20" t="s">
        <v>47</v>
      </c>
      <c r="E65" s="20"/>
      <c r="F65" s="20"/>
      <c r="G65" s="27">
        <f>G66</f>
        <v>47000</v>
      </c>
      <c r="H65" s="25"/>
      <c r="I65" s="25"/>
      <c r="J65" s="25"/>
    </row>
    <row r="66" spans="1:10" ht="33" customHeight="1" x14ac:dyDescent="0.2">
      <c r="A66" s="29" t="s">
        <v>95</v>
      </c>
      <c r="B66" s="35" t="s">
        <v>96</v>
      </c>
      <c r="C66" s="35" t="s">
        <v>94</v>
      </c>
      <c r="D66" s="35" t="s">
        <v>97</v>
      </c>
      <c r="E66" s="35"/>
      <c r="F66" s="35"/>
      <c r="G66" s="32">
        <f>G67</f>
        <v>47000</v>
      </c>
      <c r="H66" s="18"/>
      <c r="I66" s="18"/>
      <c r="J66" s="18"/>
    </row>
    <row r="67" spans="1:10" ht="33" customHeight="1" x14ac:dyDescent="0.2">
      <c r="A67" s="29" t="s">
        <v>63</v>
      </c>
      <c r="B67" s="35" t="s">
        <v>96</v>
      </c>
      <c r="C67" s="35" t="s">
        <v>94</v>
      </c>
      <c r="D67" s="35" t="s">
        <v>97</v>
      </c>
      <c r="E67" s="35" t="s">
        <v>64</v>
      </c>
      <c r="F67" s="35"/>
      <c r="G67" s="32">
        <f>G68</f>
        <v>47000</v>
      </c>
      <c r="H67" s="18"/>
      <c r="I67" s="18"/>
      <c r="J67" s="18"/>
    </row>
    <row r="68" spans="1:10" ht="33.75" customHeight="1" x14ac:dyDescent="0.2">
      <c r="A68" s="29" t="s">
        <v>65</v>
      </c>
      <c r="B68" s="35" t="s">
        <v>96</v>
      </c>
      <c r="C68" s="35" t="s">
        <v>94</v>
      </c>
      <c r="D68" s="35" t="s">
        <v>97</v>
      </c>
      <c r="E68" s="35" t="s">
        <v>66</v>
      </c>
      <c r="F68" s="35"/>
      <c r="G68" s="27">
        <f>G69</f>
        <v>47000</v>
      </c>
      <c r="H68" s="25"/>
      <c r="I68" s="25"/>
      <c r="J68" s="25"/>
    </row>
    <row r="69" spans="1:10" ht="33.75" customHeight="1" x14ac:dyDescent="0.2">
      <c r="A69" s="19" t="s">
        <v>98</v>
      </c>
      <c r="B69" s="35" t="s">
        <v>96</v>
      </c>
      <c r="C69" s="35" t="s">
        <v>94</v>
      </c>
      <c r="D69" s="35" t="s">
        <v>97</v>
      </c>
      <c r="E69" s="35" t="s">
        <v>78</v>
      </c>
      <c r="F69" s="35"/>
      <c r="G69" s="27">
        <f>G70+G71+G72</f>
        <v>47000</v>
      </c>
      <c r="H69" s="25"/>
      <c r="I69" s="25"/>
      <c r="J69" s="25"/>
    </row>
    <row r="70" spans="1:10" ht="15" customHeight="1" x14ac:dyDescent="0.2">
      <c r="A70" s="19" t="s">
        <v>54</v>
      </c>
      <c r="B70" s="35" t="s">
        <v>96</v>
      </c>
      <c r="C70" s="35" t="s">
        <v>94</v>
      </c>
      <c r="D70" s="35" t="s">
        <v>97</v>
      </c>
      <c r="E70" s="35" t="s">
        <v>78</v>
      </c>
      <c r="F70" s="35" t="s">
        <v>44</v>
      </c>
      <c r="G70" s="27">
        <v>42000</v>
      </c>
      <c r="H70" s="25"/>
      <c r="I70" s="25"/>
      <c r="J70" s="25"/>
    </row>
    <row r="71" spans="1:10" ht="16.5" customHeight="1" x14ac:dyDescent="0.2">
      <c r="A71" s="19" t="s">
        <v>54</v>
      </c>
      <c r="B71" s="35" t="s">
        <v>96</v>
      </c>
      <c r="C71" s="35" t="s">
        <v>94</v>
      </c>
      <c r="D71" s="35" t="s">
        <v>97</v>
      </c>
      <c r="E71" s="35" t="s">
        <v>78</v>
      </c>
      <c r="F71" s="35" t="s">
        <v>55</v>
      </c>
      <c r="G71" s="27">
        <v>3270</v>
      </c>
      <c r="H71" s="25"/>
      <c r="I71" s="25"/>
      <c r="J71" s="25"/>
    </row>
    <row r="72" spans="1:10" ht="15" customHeight="1" x14ac:dyDescent="0.2">
      <c r="A72" s="19" t="s">
        <v>75</v>
      </c>
      <c r="B72" s="35" t="s">
        <v>96</v>
      </c>
      <c r="C72" s="35" t="s">
        <v>94</v>
      </c>
      <c r="D72" s="35" t="s">
        <v>97</v>
      </c>
      <c r="E72" s="35" t="s">
        <v>86</v>
      </c>
      <c r="F72" s="35" t="s">
        <v>55</v>
      </c>
      <c r="G72" s="27">
        <v>1730</v>
      </c>
      <c r="H72" s="25"/>
      <c r="I72" s="25"/>
      <c r="J72" s="25"/>
    </row>
    <row r="73" spans="1:10" ht="17.25" customHeight="1" x14ac:dyDescent="0.2">
      <c r="A73" s="22" t="s">
        <v>99</v>
      </c>
      <c r="B73" s="30" t="s">
        <v>19</v>
      </c>
      <c r="C73" s="30" t="s">
        <v>100</v>
      </c>
      <c r="D73" s="30"/>
      <c r="E73" s="30"/>
      <c r="F73" s="30"/>
      <c r="G73" s="33">
        <f>G74</f>
        <v>67843</v>
      </c>
      <c r="H73" s="25"/>
      <c r="I73" s="25"/>
      <c r="J73" s="25"/>
    </row>
    <row r="74" spans="1:10" ht="16.5" customHeight="1" x14ac:dyDescent="0.2">
      <c r="A74" s="19" t="s">
        <v>101</v>
      </c>
      <c r="B74" s="20" t="s">
        <v>19</v>
      </c>
      <c r="C74" s="20" t="s">
        <v>102</v>
      </c>
      <c r="D74" s="20"/>
      <c r="E74" s="20"/>
      <c r="F74" s="20"/>
      <c r="G74" s="27">
        <f>G75</f>
        <v>67843</v>
      </c>
      <c r="H74" s="25"/>
      <c r="I74" s="25"/>
      <c r="J74" s="25"/>
    </row>
    <row r="75" spans="1:10" ht="39" customHeight="1" x14ac:dyDescent="0.2">
      <c r="A75" s="29" t="s">
        <v>103</v>
      </c>
      <c r="B75" s="20" t="s">
        <v>19</v>
      </c>
      <c r="C75" s="20" t="s">
        <v>102</v>
      </c>
      <c r="D75" s="20" t="s">
        <v>104</v>
      </c>
      <c r="E75" s="20"/>
      <c r="F75" s="20"/>
      <c r="G75" s="27">
        <f>G76+G80</f>
        <v>67843</v>
      </c>
      <c r="H75" s="25"/>
      <c r="I75" s="25"/>
      <c r="J75" s="25"/>
    </row>
    <row r="76" spans="1:10" ht="33.75" customHeight="1" x14ac:dyDescent="0.2">
      <c r="A76" s="19" t="s">
        <v>28</v>
      </c>
      <c r="B76" s="20" t="s">
        <v>19</v>
      </c>
      <c r="C76" s="20" t="s">
        <v>102</v>
      </c>
      <c r="D76" s="20" t="s">
        <v>104</v>
      </c>
      <c r="E76" s="20" t="s">
        <v>29</v>
      </c>
      <c r="F76" s="20"/>
      <c r="G76" s="27">
        <f>G77</f>
        <v>57270</v>
      </c>
      <c r="H76" s="25"/>
      <c r="I76" s="25"/>
      <c r="J76" s="25"/>
    </row>
    <row r="77" spans="1:10" ht="26.25" customHeight="1" x14ac:dyDescent="0.2">
      <c r="A77" s="29" t="s">
        <v>41</v>
      </c>
      <c r="B77" s="20" t="s">
        <v>19</v>
      </c>
      <c r="C77" s="20" t="s">
        <v>102</v>
      </c>
      <c r="D77" s="20" t="s">
        <v>104</v>
      </c>
      <c r="E77" s="20" t="s">
        <v>31</v>
      </c>
      <c r="F77" s="20"/>
      <c r="G77" s="27">
        <f>G78+G79</f>
        <v>57270</v>
      </c>
      <c r="H77" s="25"/>
      <c r="I77" s="25"/>
      <c r="J77" s="25"/>
    </row>
    <row r="78" spans="1:10" ht="12.75" customHeight="1" x14ac:dyDescent="0.2">
      <c r="A78" s="19" t="s">
        <v>32</v>
      </c>
      <c r="B78" s="20" t="s">
        <v>19</v>
      </c>
      <c r="C78" s="20" t="s">
        <v>102</v>
      </c>
      <c r="D78" s="20" t="s">
        <v>104</v>
      </c>
      <c r="E78" s="20" t="s">
        <v>33</v>
      </c>
      <c r="F78" s="20" t="s">
        <v>34</v>
      </c>
      <c r="G78" s="27">
        <v>43986</v>
      </c>
      <c r="H78" s="25"/>
      <c r="I78" s="25"/>
      <c r="J78" s="25"/>
    </row>
    <row r="79" spans="1:10" ht="16.5" customHeight="1" x14ac:dyDescent="0.2">
      <c r="A79" s="19" t="s">
        <v>35</v>
      </c>
      <c r="B79" s="20" t="s">
        <v>19</v>
      </c>
      <c r="C79" s="20" t="s">
        <v>102</v>
      </c>
      <c r="D79" s="20" t="s">
        <v>104</v>
      </c>
      <c r="E79" s="20" t="s">
        <v>33</v>
      </c>
      <c r="F79" s="20" t="s">
        <v>36</v>
      </c>
      <c r="G79" s="27">
        <v>13284</v>
      </c>
      <c r="H79" s="25"/>
      <c r="I79" s="25"/>
      <c r="J79" s="25"/>
    </row>
    <row r="80" spans="1:10" ht="26.25" customHeight="1" x14ac:dyDescent="0.2">
      <c r="A80" s="29" t="s">
        <v>63</v>
      </c>
      <c r="B80" s="20" t="s">
        <v>19</v>
      </c>
      <c r="C80" s="20" t="s">
        <v>102</v>
      </c>
      <c r="D80" s="20" t="s">
        <v>104</v>
      </c>
      <c r="E80" s="20" t="s">
        <v>64</v>
      </c>
      <c r="F80" s="20"/>
      <c r="G80" s="27">
        <f>G81</f>
        <v>10573</v>
      </c>
      <c r="H80" s="25"/>
      <c r="I80" s="25"/>
      <c r="J80" s="25"/>
    </row>
    <row r="81" spans="1:10" ht="40.5" customHeight="1" x14ac:dyDescent="0.2">
      <c r="A81" s="29" t="s">
        <v>65</v>
      </c>
      <c r="B81" s="20" t="s">
        <v>19</v>
      </c>
      <c r="C81" s="20" t="s">
        <v>102</v>
      </c>
      <c r="D81" s="20" t="s">
        <v>104</v>
      </c>
      <c r="E81" s="20" t="s">
        <v>66</v>
      </c>
      <c r="F81" s="20"/>
      <c r="G81" s="27">
        <f>G82+G83+G84+G85+G86+G87</f>
        <v>10573</v>
      </c>
      <c r="H81" s="25"/>
      <c r="I81" s="25"/>
      <c r="J81" s="25"/>
    </row>
    <row r="82" spans="1:10" ht="21" customHeight="1" x14ac:dyDescent="0.2">
      <c r="A82" s="19" t="s">
        <v>71</v>
      </c>
      <c r="B82" s="20" t="s">
        <v>19</v>
      </c>
      <c r="C82" s="20" t="s">
        <v>102</v>
      </c>
      <c r="D82" s="20" t="s">
        <v>104</v>
      </c>
      <c r="E82" s="20" t="s">
        <v>68</v>
      </c>
      <c r="F82" s="20" t="s">
        <v>72</v>
      </c>
      <c r="G82" s="27">
        <v>900</v>
      </c>
      <c r="H82" s="25"/>
      <c r="I82" s="25"/>
      <c r="J82" s="25"/>
    </row>
    <row r="83" spans="1:10" ht="19.5" customHeight="1" x14ac:dyDescent="0.2">
      <c r="A83" s="19" t="s">
        <v>69</v>
      </c>
      <c r="B83" s="20" t="s">
        <v>19</v>
      </c>
      <c r="C83" s="20" t="s">
        <v>102</v>
      </c>
      <c r="D83" s="20" t="s">
        <v>104</v>
      </c>
      <c r="E83" s="20" t="s">
        <v>78</v>
      </c>
      <c r="F83" s="20" t="s">
        <v>70</v>
      </c>
      <c r="G83" s="27">
        <v>3000</v>
      </c>
      <c r="H83" s="25"/>
      <c r="I83" s="25"/>
      <c r="J83" s="25"/>
    </row>
    <row r="84" spans="1:10" ht="24" customHeight="1" x14ac:dyDescent="0.2">
      <c r="A84" s="19" t="s">
        <v>81</v>
      </c>
      <c r="B84" s="20" t="s">
        <v>19</v>
      </c>
      <c r="C84" s="20" t="s">
        <v>102</v>
      </c>
      <c r="D84" s="20" t="s">
        <v>104</v>
      </c>
      <c r="E84" s="20" t="s">
        <v>78</v>
      </c>
      <c r="F84" s="20" t="s">
        <v>82</v>
      </c>
      <c r="G84" s="27">
        <v>1200</v>
      </c>
      <c r="H84" s="25"/>
      <c r="I84" s="25"/>
      <c r="J84" s="25"/>
    </row>
    <row r="85" spans="1:10" ht="1.5" customHeight="1" x14ac:dyDescent="0.2">
      <c r="A85" s="19" t="s">
        <v>71</v>
      </c>
      <c r="B85" s="20" t="s">
        <v>19</v>
      </c>
      <c r="C85" s="20" t="s">
        <v>102</v>
      </c>
      <c r="D85" s="20" t="s">
        <v>104</v>
      </c>
      <c r="E85" s="20" t="s">
        <v>78</v>
      </c>
      <c r="F85" s="20" t="s">
        <v>72</v>
      </c>
      <c r="G85" s="27"/>
      <c r="H85" s="25"/>
      <c r="I85" s="25"/>
      <c r="J85" s="25"/>
    </row>
    <row r="86" spans="1:10" ht="18.75" hidden="1" customHeight="1" x14ac:dyDescent="0.2">
      <c r="A86" s="19" t="s">
        <v>105</v>
      </c>
      <c r="B86" s="20" t="s">
        <v>19</v>
      </c>
      <c r="C86" s="20" t="s">
        <v>102</v>
      </c>
      <c r="D86" s="20" t="s">
        <v>104</v>
      </c>
      <c r="E86" s="20" t="s">
        <v>78</v>
      </c>
      <c r="F86" s="20" t="s">
        <v>74</v>
      </c>
      <c r="G86" s="27"/>
      <c r="H86" s="25"/>
      <c r="I86" s="25"/>
      <c r="J86" s="25"/>
    </row>
    <row r="87" spans="1:10" ht="22.5" customHeight="1" x14ac:dyDescent="0.2">
      <c r="A87" s="19" t="s">
        <v>75</v>
      </c>
      <c r="B87" s="20" t="s">
        <v>19</v>
      </c>
      <c r="C87" s="20" t="s">
        <v>102</v>
      </c>
      <c r="D87" s="20" t="s">
        <v>104</v>
      </c>
      <c r="E87" s="20" t="s">
        <v>78</v>
      </c>
      <c r="F87" s="20" t="s">
        <v>76</v>
      </c>
      <c r="G87" s="27">
        <v>5473</v>
      </c>
      <c r="H87" s="25"/>
      <c r="I87" s="25"/>
      <c r="J87" s="25"/>
    </row>
    <row r="88" spans="1:10" ht="30.75" customHeight="1" x14ac:dyDescent="0.2">
      <c r="A88" s="22" t="s">
        <v>106</v>
      </c>
      <c r="B88" s="30" t="s">
        <v>19</v>
      </c>
      <c r="C88" s="30" t="s">
        <v>107</v>
      </c>
      <c r="D88" s="30"/>
      <c r="E88" s="30"/>
      <c r="F88" s="30"/>
      <c r="G88" s="36">
        <f>G89</f>
        <v>320000</v>
      </c>
      <c r="H88" s="18"/>
      <c r="I88" s="18"/>
      <c r="J88" s="18"/>
    </row>
    <row r="89" spans="1:10" ht="37.5" customHeight="1" x14ac:dyDescent="0.2">
      <c r="A89" s="37" t="s">
        <v>108</v>
      </c>
      <c r="B89" s="20" t="s">
        <v>19</v>
      </c>
      <c r="C89" s="20" t="s">
        <v>109</v>
      </c>
      <c r="D89" s="20"/>
      <c r="E89" s="20"/>
      <c r="F89" s="20"/>
      <c r="G89" s="32">
        <f>G90</f>
        <v>320000</v>
      </c>
      <c r="H89" s="18"/>
      <c r="I89" s="18"/>
      <c r="J89" s="18"/>
    </row>
    <row r="90" spans="1:10" ht="42.75" customHeight="1" x14ac:dyDescent="0.2">
      <c r="A90" s="19" t="s">
        <v>110</v>
      </c>
      <c r="B90" s="20" t="s">
        <v>19</v>
      </c>
      <c r="C90" s="20" t="s">
        <v>109</v>
      </c>
      <c r="D90" s="20" t="s">
        <v>111</v>
      </c>
      <c r="E90" s="20"/>
      <c r="F90" s="20"/>
      <c r="G90" s="32">
        <f>G91</f>
        <v>320000</v>
      </c>
      <c r="H90" s="18"/>
      <c r="I90" s="18"/>
      <c r="J90" s="18"/>
    </row>
    <row r="91" spans="1:10" ht="30" customHeight="1" x14ac:dyDescent="0.2">
      <c r="A91" s="19" t="s">
        <v>112</v>
      </c>
      <c r="B91" s="20" t="s">
        <v>19</v>
      </c>
      <c r="C91" s="20" t="s">
        <v>109</v>
      </c>
      <c r="D91" s="20" t="s">
        <v>113</v>
      </c>
      <c r="E91" s="20"/>
      <c r="F91" s="20"/>
      <c r="G91" s="32">
        <f>G92</f>
        <v>320000</v>
      </c>
      <c r="H91" s="18"/>
      <c r="I91" s="18"/>
      <c r="J91" s="18"/>
    </row>
    <row r="92" spans="1:10" ht="25.5" customHeight="1" x14ac:dyDescent="0.2">
      <c r="A92" s="19" t="s">
        <v>63</v>
      </c>
      <c r="B92" s="20" t="s">
        <v>19</v>
      </c>
      <c r="C92" s="20" t="s">
        <v>109</v>
      </c>
      <c r="D92" s="20" t="s">
        <v>113</v>
      </c>
      <c r="E92" s="20" t="s">
        <v>64</v>
      </c>
      <c r="F92" s="20"/>
      <c r="G92" s="27">
        <f>G93</f>
        <v>320000</v>
      </c>
      <c r="H92" s="25"/>
      <c r="I92" s="25"/>
      <c r="J92" s="25"/>
    </row>
    <row r="93" spans="1:10" ht="32.25" customHeight="1" x14ac:dyDescent="0.2">
      <c r="A93" s="29" t="s">
        <v>65</v>
      </c>
      <c r="B93" s="20" t="s">
        <v>19</v>
      </c>
      <c r="C93" s="20" t="s">
        <v>109</v>
      </c>
      <c r="D93" s="20" t="s">
        <v>113</v>
      </c>
      <c r="E93" s="35" t="s">
        <v>66</v>
      </c>
      <c r="F93" s="35"/>
      <c r="G93" s="27">
        <f>G94+G95</f>
        <v>320000</v>
      </c>
      <c r="H93" s="25"/>
      <c r="I93" s="25"/>
      <c r="J93" s="25"/>
    </row>
    <row r="94" spans="1:10" ht="18" customHeight="1" x14ac:dyDescent="0.2">
      <c r="A94" s="19" t="s">
        <v>42</v>
      </c>
      <c r="B94" s="20" t="s">
        <v>19</v>
      </c>
      <c r="C94" s="20" t="s">
        <v>109</v>
      </c>
      <c r="D94" s="20" t="s">
        <v>113</v>
      </c>
      <c r="E94" s="35" t="s">
        <v>78</v>
      </c>
      <c r="F94" s="35" t="s">
        <v>44</v>
      </c>
      <c r="G94" s="27">
        <v>314976</v>
      </c>
      <c r="H94" s="25"/>
      <c r="I94" s="25"/>
      <c r="J94" s="25"/>
    </row>
    <row r="95" spans="1:10" ht="17.25" customHeight="1" x14ac:dyDescent="0.2">
      <c r="A95" s="19" t="s">
        <v>75</v>
      </c>
      <c r="B95" s="20" t="s">
        <v>19</v>
      </c>
      <c r="C95" s="20" t="s">
        <v>109</v>
      </c>
      <c r="D95" s="20" t="s">
        <v>113</v>
      </c>
      <c r="E95" s="35" t="s">
        <v>78</v>
      </c>
      <c r="F95" s="35" t="s">
        <v>76</v>
      </c>
      <c r="G95" s="27">
        <v>5024</v>
      </c>
      <c r="H95" s="25"/>
      <c r="I95" s="25"/>
      <c r="J95" s="25"/>
    </row>
    <row r="96" spans="1:10" ht="18" customHeight="1" x14ac:dyDescent="0.2">
      <c r="A96" s="22" t="s">
        <v>114</v>
      </c>
      <c r="B96" s="30" t="s">
        <v>19</v>
      </c>
      <c r="C96" s="30" t="s">
        <v>115</v>
      </c>
      <c r="D96" s="30"/>
      <c r="E96" s="30"/>
      <c r="F96" s="30"/>
      <c r="G96" s="33">
        <f t="shared" ref="G96:G101" si="0">G97</f>
        <v>1025100.42</v>
      </c>
      <c r="H96" s="25"/>
      <c r="I96" s="25"/>
      <c r="J96" s="25"/>
    </row>
    <row r="97" spans="1:10" ht="20.25" customHeight="1" x14ac:dyDescent="0.2">
      <c r="A97" s="19" t="s">
        <v>116</v>
      </c>
      <c r="B97" s="20" t="s">
        <v>19</v>
      </c>
      <c r="C97" s="20" t="s">
        <v>117</v>
      </c>
      <c r="D97" s="20"/>
      <c r="E97" s="20"/>
      <c r="F97" s="20"/>
      <c r="G97" s="27">
        <f t="shared" si="0"/>
        <v>1025100.42</v>
      </c>
      <c r="H97" s="25"/>
      <c r="I97" s="25"/>
      <c r="J97" s="25"/>
    </row>
    <row r="98" spans="1:10" ht="33.75" customHeight="1" x14ac:dyDescent="0.2">
      <c r="A98" s="19" t="s">
        <v>118</v>
      </c>
      <c r="B98" s="20" t="s">
        <v>19</v>
      </c>
      <c r="C98" s="20" t="s">
        <v>117</v>
      </c>
      <c r="D98" s="20" t="s">
        <v>119</v>
      </c>
      <c r="E98" s="20"/>
      <c r="F98" s="20"/>
      <c r="G98" s="27">
        <f t="shared" si="0"/>
        <v>1025100.42</v>
      </c>
      <c r="H98" s="25"/>
      <c r="I98" s="25"/>
      <c r="J98" s="25"/>
    </row>
    <row r="99" spans="1:10" ht="20.25" customHeight="1" x14ac:dyDescent="0.2">
      <c r="A99" s="29" t="s">
        <v>120</v>
      </c>
      <c r="B99" s="20" t="s">
        <v>19</v>
      </c>
      <c r="C99" s="20" t="s">
        <v>117</v>
      </c>
      <c r="D99" s="20" t="s">
        <v>121</v>
      </c>
      <c r="E99" s="35"/>
      <c r="F99" s="35"/>
      <c r="G99" s="27">
        <f t="shared" si="0"/>
        <v>1025100.42</v>
      </c>
      <c r="H99" s="25"/>
      <c r="I99" s="25"/>
      <c r="J99" s="25"/>
    </row>
    <row r="100" spans="1:10" ht="24.75" customHeight="1" x14ac:dyDescent="0.2">
      <c r="A100" s="29" t="s">
        <v>63</v>
      </c>
      <c r="B100" s="20" t="s">
        <v>19</v>
      </c>
      <c r="C100" s="20" t="s">
        <v>117</v>
      </c>
      <c r="D100" s="20" t="s">
        <v>121</v>
      </c>
      <c r="E100" s="35" t="s">
        <v>64</v>
      </c>
      <c r="F100" s="35"/>
      <c r="G100" s="27">
        <f t="shared" si="0"/>
        <v>1025100.42</v>
      </c>
      <c r="H100" s="25"/>
      <c r="I100" s="25"/>
      <c r="J100" s="25"/>
    </row>
    <row r="101" spans="1:10" ht="19.5" customHeight="1" x14ac:dyDescent="0.2">
      <c r="A101" s="29" t="s">
        <v>65</v>
      </c>
      <c r="B101" s="20" t="s">
        <v>19</v>
      </c>
      <c r="C101" s="20" t="s">
        <v>117</v>
      </c>
      <c r="D101" s="20" t="s">
        <v>121</v>
      </c>
      <c r="E101" s="35" t="s">
        <v>66</v>
      </c>
      <c r="F101" s="35"/>
      <c r="G101" s="27">
        <f t="shared" si="0"/>
        <v>1025100.42</v>
      </c>
      <c r="H101" s="25"/>
      <c r="I101" s="25"/>
      <c r="J101" s="25"/>
    </row>
    <row r="102" spans="1:10" ht="20.25" customHeight="1" x14ac:dyDescent="0.2">
      <c r="A102" s="29" t="s">
        <v>65</v>
      </c>
      <c r="B102" s="20" t="s">
        <v>19</v>
      </c>
      <c r="C102" s="20" t="s">
        <v>117</v>
      </c>
      <c r="D102" s="20" t="s">
        <v>121</v>
      </c>
      <c r="E102" s="35" t="s">
        <v>78</v>
      </c>
      <c r="F102" s="35"/>
      <c r="G102" s="27">
        <f>G103+G104+G105</f>
        <v>1025100.42</v>
      </c>
      <c r="H102" s="25"/>
      <c r="I102" s="25"/>
      <c r="J102" s="25"/>
    </row>
    <row r="103" spans="1:10" ht="16.5" customHeight="1" x14ac:dyDescent="0.2">
      <c r="A103" s="19" t="s">
        <v>71</v>
      </c>
      <c r="B103" s="20" t="s">
        <v>19</v>
      </c>
      <c r="C103" s="20" t="s">
        <v>117</v>
      </c>
      <c r="D103" s="20" t="s">
        <v>121</v>
      </c>
      <c r="E103" s="35" t="s">
        <v>78</v>
      </c>
      <c r="F103" s="35" t="s">
        <v>72</v>
      </c>
      <c r="G103" s="27">
        <v>1015200</v>
      </c>
      <c r="H103" s="25"/>
      <c r="I103" s="25"/>
      <c r="J103" s="25"/>
    </row>
    <row r="104" spans="1:10" ht="21.75" customHeight="1" x14ac:dyDescent="0.2">
      <c r="A104" s="19" t="s">
        <v>42</v>
      </c>
      <c r="B104" s="20" t="s">
        <v>19</v>
      </c>
      <c r="C104" s="20" t="s">
        <v>117</v>
      </c>
      <c r="D104" s="20" t="s">
        <v>121</v>
      </c>
      <c r="E104" s="35" t="s">
        <v>78</v>
      </c>
      <c r="F104" s="35" t="s">
        <v>44</v>
      </c>
      <c r="G104" s="27">
        <v>9900.42</v>
      </c>
      <c r="H104" s="25"/>
      <c r="I104" s="25"/>
      <c r="J104" s="25"/>
    </row>
    <row r="105" spans="1:10" ht="21.75" hidden="1" customHeight="1" x14ac:dyDescent="0.2">
      <c r="A105" s="19" t="s">
        <v>71</v>
      </c>
      <c r="B105" s="20" t="s">
        <v>19</v>
      </c>
      <c r="C105" s="20" t="s">
        <v>117</v>
      </c>
      <c r="D105" s="20" t="s">
        <v>122</v>
      </c>
      <c r="E105" s="35" t="s">
        <v>78</v>
      </c>
      <c r="F105" s="35" t="s">
        <v>72</v>
      </c>
      <c r="G105" s="27"/>
      <c r="H105" s="25"/>
      <c r="I105" s="25"/>
      <c r="J105" s="25"/>
    </row>
    <row r="106" spans="1:10" ht="17.25" customHeight="1" x14ac:dyDescent="0.2">
      <c r="A106" s="22" t="s">
        <v>123</v>
      </c>
      <c r="B106" s="30" t="s">
        <v>19</v>
      </c>
      <c r="C106" s="30" t="s">
        <v>124</v>
      </c>
      <c r="D106" s="30"/>
      <c r="E106" s="30"/>
      <c r="F106" s="30"/>
      <c r="G106" s="36">
        <f>G107+G112+G124</f>
        <v>2667245.2000000002</v>
      </c>
      <c r="H106" s="18"/>
      <c r="I106" s="18"/>
      <c r="J106" s="18"/>
    </row>
    <row r="107" spans="1:10" ht="47.25" customHeight="1" x14ac:dyDescent="0.2">
      <c r="A107" s="22" t="s">
        <v>125</v>
      </c>
      <c r="B107" s="30" t="s">
        <v>19</v>
      </c>
      <c r="C107" s="30" t="s">
        <v>126</v>
      </c>
      <c r="D107" s="30"/>
      <c r="E107" s="30"/>
      <c r="F107" s="30"/>
      <c r="G107" s="38">
        <f>G108+G110</f>
        <v>284614.2</v>
      </c>
      <c r="H107" s="18"/>
      <c r="I107" s="18"/>
      <c r="J107" s="18"/>
    </row>
    <row r="108" spans="1:10" ht="30" customHeight="1" x14ac:dyDescent="0.2">
      <c r="A108" s="22" t="s">
        <v>127</v>
      </c>
      <c r="B108" s="30" t="s">
        <v>19</v>
      </c>
      <c r="C108" s="30" t="s">
        <v>126</v>
      </c>
      <c r="D108" s="30" t="s">
        <v>128</v>
      </c>
      <c r="E108" s="30" t="s">
        <v>64</v>
      </c>
      <c r="F108" s="30"/>
      <c r="G108" s="38">
        <f>G109</f>
        <v>284614.2</v>
      </c>
      <c r="H108" s="18"/>
      <c r="I108" s="18"/>
      <c r="J108" s="18"/>
    </row>
    <row r="109" spans="1:10" ht="30" customHeight="1" x14ac:dyDescent="0.2">
      <c r="A109" s="19" t="s">
        <v>42</v>
      </c>
      <c r="B109" s="30" t="s">
        <v>19</v>
      </c>
      <c r="C109" s="30" t="s">
        <v>126</v>
      </c>
      <c r="D109" s="30" t="s">
        <v>128</v>
      </c>
      <c r="E109" s="30" t="s">
        <v>78</v>
      </c>
      <c r="F109" s="30" t="s">
        <v>72</v>
      </c>
      <c r="G109" s="38">
        <v>284614.2</v>
      </c>
      <c r="H109" s="18"/>
      <c r="I109" s="18"/>
      <c r="J109" s="18"/>
    </row>
    <row r="110" spans="1:10" ht="27" hidden="1" customHeight="1" x14ac:dyDescent="0.2">
      <c r="A110" s="39" t="s">
        <v>129</v>
      </c>
      <c r="B110" s="30" t="s">
        <v>19</v>
      </c>
      <c r="C110" s="30" t="s">
        <v>126</v>
      </c>
      <c r="D110" s="30" t="s">
        <v>130</v>
      </c>
      <c r="E110" s="30" t="s">
        <v>51</v>
      </c>
      <c r="F110" s="30"/>
      <c r="G110" s="38">
        <f>G111</f>
        <v>0</v>
      </c>
      <c r="H110" s="18"/>
      <c r="I110" s="18"/>
      <c r="J110" s="18"/>
    </row>
    <row r="111" spans="1:10" ht="1.5" customHeight="1" x14ac:dyDescent="0.2">
      <c r="A111" s="40" t="s">
        <v>131</v>
      </c>
      <c r="B111" s="30" t="s">
        <v>19</v>
      </c>
      <c r="C111" s="30" t="s">
        <v>126</v>
      </c>
      <c r="D111" s="30" t="s">
        <v>130</v>
      </c>
      <c r="E111" s="30" t="s">
        <v>132</v>
      </c>
      <c r="F111" s="30" t="s">
        <v>68</v>
      </c>
      <c r="G111" s="38"/>
      <c r="H111" s="18"/>
      <c r="I111" s="18"/>
      <c r="J111" s="18"/>
    </row>
    <row r="112" spans="1:10" ht="15.75" customHeight="1" x14ac:dyDescent="0.2">
      <c r="A112" s="22" t="s">
        <v>81</v>
      </c>
      <c r="B112" s="30" t="s">
        <v>19</v>
      </c>
      <c r="C112" s="30" t="s">
        <v>133</v>
      </c>
      <c r="D112" s="30"/>
      <c r="E112" s="30"/>
      <c r="F112" s="30"/>
      <c r="G112" s="32">
        <f>G114</f>
        <v>1838000</v>
      </c>
      <c r="H112" s="18"/>
      <c r="I112" s="18"/>
      <c r="J112" s="18"/>
    </row>
    <row r="113" spans="1:10" ht="43.5" customHeight="1" x14ac:dyDescent="0.2">
      <c r="A113" s="29" t="s">
        <v>134</v>
      </c>
      <c r="B113" s="20" t="s">
        <v>19</v>
      </c>
      <c r="C113" s="20" t="s">
        <v>133</v>
      </c>
      <c r="D113" s="20" t="s">
        <v>135</v>
      </c>
      <c r="E113" s="20"/>
      <c r="F113" s="20"/>
      <c r="G113" s="32">
        <f>G112</f>
        <v>1838000</v>
      </c>
      <c r="H113" s="18"/>
      <c r="I113" s="18"/>
      <c r="J113" s="18"/>
    </row>
    <row r="114" spans="1:10" ht="21" customHeight="1" x14ac:dyDescent="0.2">
      <c r="A114" s="19" t="s">
        <v>136</v>
      </c>
      <c r="B114" s="20" t="s">
        <v>19</v>
      </c>
      <c r="C114" s="20" t="s">
        <v>133</v>
      </c>
      <c r="D114" s="41" t="s">
        <v>137</v>
      </c>
      <c r="E114" s="20"/>
      <c r="F114" s="20"/>
      <c r="G114" s="32">
        <f>+G116+G119</f>
        <v>1838000</v>
      </c>
      <c r="H114" s="18"/>
      <c r="I114" s="18"/>
      <c r="J114" s="18"/>
    </row>
    <row r="115" spans="1:10" ht="24.75" customHeight="1" x14ac:dyDescent="0.2">
      <c r="A115" s="39" t="s">
        <v>129</v>
      </c>
      <c r="B115" s="20" t="s">
        <v>19</v>
      </c>
      <c r="C115" s="20" t="s">
        <v>133</v>
      </c>
      <c r="D115" s="41" t="s">
        <v>137</v>
      </c>
      <c r="E115" s="35" t="s">
        <v>51</v>
      </c>
      <c r="F115" s="35"/>
      <c r="G115" s="27">
        <f>G116</f>
        <v>1354810.16</v>
      </c>
      <c r="H115" s="25"/>
      <c r="I115" s="25"/>
      <c r="J115" s="25"/>
    </row>
    <row r="116" spans="1:10" ht="34.5" customHeight="1" x14ac:dyDescent="0.2">
      <c r="A116" s="29" t="s">
        <v>138</v>
      </c>
      <c r="B116" s="20" t="s">
        <v>19</v>
      </c>
      <c r="C116" s="20" t="s">
        <v>133</v>
      </c>
      <c r="D116" s="41" t="s">
        <v>137</v>
      </c>
      <c r="E116" s="35" t="s">
        <v>132</v>
      </c>
      <c r="F116" s="35"/>
      <c r="G116" s="27">
        <f>G117</f>
        <v>1354810.16</v>
      </c>
      <c r="H116" s="25"/>
      <c r="I116" s="25"/>
      <c r="J116" s="25"/>
    </row>
    <row r="117" spans="1:10" ht="21.75" customHeight="1" x14ac:dyDescent="0.2">
      <c r="A117" s="40" t="s">
        <v>131</v>
      </c>
      <c r="B117" s="20" t="s">
        <v>19</v>
      </c>
      <c r="C117" s="20" t="s">
        <v>133</v>
      </c>
      <c r="D117" s="41" t="s">
        <v>137</v>
      </c>
      <c r="E117" s="35" t="s">
        <v>132</v>
      </c>
      <c r="F117" s="35" t="s">
        <v>68</v>
      </c>
      <c r="G117" s="27">
        <v>1354810.16</v>
      </c>
      <c r="H117" s="25"/>
      <c r="I117" s="25"/>
      <c r="J117" s="25"/>
    </row>
    <row r="118" spans="1:10" ht="24.75" customHeight="1" x14ac:dyDescent="0.2">
      <c r="A118" s="29" t="s">
        <v>63</v>
      </c>
      <c r="B118" s="20" t="s">
        <v>19</v>
      </c>
      <c r="C118" s="20" t="s">
        <v>133</v>
      </c>
      <c r="D118" s="41" t="s">
        <v>137</v>
      </c>
      <c r="E118" s="35" t="s">
        <v>64</v>
      </c>
      <c r="F118" s="35"/>
      <c r="G118" s="27">
        <f>G119</f>
        <v>483189.84</v>
      </c>
      <c r="H118" s="25"/>
      <c r="I118" s="25"/>
      <c r="J118" s="25"/>
    </row>
    <row r="119" spans="1:10" ht="36.75" customHeight="1" x14ac:dyDescent="0.2">
      <c r="A119" s="29" t="s">
        <v>65</v>
      </c>
      <c r="B119" s="20" t="s">
        <v>19</v>
      </c>
      <c r="C119" s="20" t="s">
        <v>133</v>
      </c>
      <c r="D119" s="41" t="s">
        <v>137</v>
      </c>
      <c r="E119" s="35" t="s">
        <v>66</v>
      </c>
      <c r="F119" s="35"/>
      <c r="G119" s="27">
        <f>G120</f>
        <v>483189.84</v>
      </c>
      <c r="H119" s="25"/>
      <c r="I119" s="25"/>
      <c r="J119" s="25"/>
    </row>
    <row r="120" spans="1:10" ht="32.25" customHeight="1" x14ac:dyDescent="0.2">
      <c r="A120" s="22" t="s">
        <v>139</v>
      </c>
      <c r="B120" s="20" t="s">
        <v>19</v>
      </c>
      <c r="C120" s="20" t="s">
        <v>133</v>
      </c>
      <c r="D120" s="41" t="s">
        <v>137</v>
      </c>
      <c r="E120" s="35" t="s">
        <v>78</v>
      </c>
      <c r="F120" s="35"/>
      <c r="G120" s="27">
        <f>G121+G122</f>
        <v>483189.84</v>
      </c>
      <c r="H120" s="25"/>
      <c r="I120" s="25"/>
      <c r="J120" s="25"/>
    </row>
    <row r="121" spans="1:10" ht="18.75" customHeight="1" x14ac:dyDescent="0.2">
      <c r="A121" s="19" t="s">
        <v>71</v>
      </c>
      <c r="B121" s="20" t="s">
        <v>19</v>
      </c>
      <c r="C121" s="20" t="s">
        <v>133</v>
      </c>
      <c r="D121" s="41" t="s">
        <v>137</v>
      </c>
      <c r="E121" s="35" t="s">
        <v>78</v>
      </c>
      <c r="F121" s="35" t="s">
        <v>72</v>
      </c>
      <c r="G121" s="27">
        <v>448189.84</v>
      </c>
      <c r="H121" s="25"/>
      <c r="I121" s="25"/>
      <c r="J121" s="25"/>
    </row>
    <row r="122" spans="1:10" ht="27" customHeight="1" x14ac:dyDescent="0.2">
      <c r="A122" s="19" t="s">
        <v>140</v>
      </c>
      <c r="B122" s="20" t="s">
        <v>19</v>
      </c>
      <c r="C122" s="20" t="s">
        <v>133</v>
      </c>
      <c r="D122" s="41">
        <v>510100</v>
      </c>
      <c r="E122" s="35" t="s">
        <v>78</v>
      </c>
      <c r="F122" s="35" t="s">
        <v>64</v>
      </c>
      <c r="G122" s="27">
        <v>35000</v>
      </c>
      <c r="H122" s="25"/>
      <c r="I122" s="25"/>
      <c r="J122" s="25"/>
    </row>
    <row r="123" spans="1:10" ht="24" customHeight="1" x14ac:dyDescent="0.2">
      <c r="A123" s="19" t="s">
        <v>54</v>
      </c>
      <c r="B123" s="20" t="s">
        <v>19</v>
      </c>
      <c r="C123" s="20" t="s">
        <v>133</v>
      </c>
      <c r="D123" s="42">
        <v>510100</v>
      </c>
      <c r="E123" s="35" t="s">
        <v>78</v>
      </c>
      <c r="F123" s="35" t="s">
        <v>44</v>
      </c>
      <c r="G123" s="27">
        <v>35000</v>
      </c>
      <c r="H123" s="25"/>
      <c r="I123" s="25"/>
      <c r="J123" s="25"/>
    </row>
    <row r="124" spans="1:10" ht="19.5" customHeight="1" x14ac:dyDescent="0.2">
      <c r="A124" s="22" t="s">
        <v>141</v>
      </c>
      <c r="B124" s="30" t="s">
        <v>19</v>
      </c>
      <c r="C124" s="30" t="s">
        <v>142</v>
      </c>
      <c r="D124" s="30"/>
      <c r="E124" s="30"/>
      <c r="F124" s="30"/>
      <c r="G124" s="43">
        <f>G125</f>
        <v>544631</v>
      </c>
      <c r="H124" s="25"/>
      <c r="I124" s="25"/>
      <c r="J124" s="25"/>
    </row>
    <row r="125" spans="1:10" ht="42.75" customHeight="1" x14ac:dyDescent="0.2">
      <c r="A125" s="29" t="s">
        <v>143</v>
      </c>
      <c r="B125" s="20" t="s">
        <v>19</v>
      </c>
      <c r="C125" s="20" t="s">
        <v>142</v>
      </c>
      <c r="D125" s="20" t="s">
        <v>144</v>
      </c>
      <c r="E125" s="20"/>
      <c r="F125" s="20"/>
      <c r="G125" s="43">
        <f>G126</f>
        <v>544631</v>
      </c>
      <c r="H125" s="25"/>
      <c r="I125" s="25"/>
      <c r="J125" s="25"/>
    </row>
    <row r="126" spans="1:10" ht="23.25" customHeight="1" x14ac:dyDescent="0.2">
      <c r="A126" s="29" t="s">
        <v>145</v>
      </c>
      <c r="B126" s="20" t="s">
        <v>19</v>
      </c>
      <c r="C126" s="20" t="s">
        <v>142</v>
      </c>
      <c r="D126" s="20" t="s">
        <v>146</v>
      </c>
      <c r="E126" s="20"/>
      <c r="F126" s="20"/>
      <c r="G126" s="43">
        <f>G127</f>
        <v>544631</v>
      </c>
      <c r="H126" s="25"/>
      <c r="I126" s="25"/>
      <c r="J126" s="25"/>
    </row>
    <row r="127" spans="1:10" ht="37.5" customHeight="1" x14ac:dyDescent="0.2">
      <c r="A127" s="29" t="s">
        <v>63</v>
      </c>
      <c r="B127" s="20" t="s">
        <v>19</v>
      </c>
      <c r="C127" s="20" t="s">
        <v>142</v>
      </c>
      <c r="D127" s="20" t="s">
        <v>146</v>
      </c>
      <c r="E127" s="35" t="s">
        <v>64</v>
      </c>
      <c r="F127" s="35"/>
      <c r="G127" s="43">
        <f>G128</f>
        <v>544631</v>
      </c>
      <c r="H127" s="25"/>
      <c r="I127" s="25"/>
      <c r="J127" s="25"/>
    </row>
    <row r="128" spans="1:10" ht="36" customHeight="1" x14ac:dyDescent="0.2">
      <c r="A128" s="29" t="s">
        <v>65</v>
      </c>
      <c r="B128" s="20" t="s">
        <v>19</v>
      </c>
      <c r="C128" s="20" t="s">
        <v>142</v>
      </c>
      <c r="D128" s="20" t="s">
        <v>146</v>
      </c>
      <c r="E128" s="35" t="s">
        <v>66</v>
      </c>
      <c r="F128" s="35"/>
      <c r="G128" s="27">
        <f>G141</f>
        <v>544631</v>
      </c>
      <c r="H128" s="25"/>
      <c r="I128" s="25"/>
      <c r="J128" s="25"/>
    </row>
    <row r="129" spans="1:10" ht="15.75" hidden="1" customHeight="1" x14ac:dyDescent="0.2">
      <c r="A129" s="19" t="s">
        <v>79</v>
      </c>
      <c r="B129" s="20"/>
      <c r="C129" s="20"/>
      <c r="D129" s="20"/>
      <c r="E129" s="20"/>
      <c r="F129" s="20"/>
      <c r="G129" s="27">
        <v>0</v>
      </c>
      <c r="H129" s="25"/>
      <c r="I129" s="25"/>
      <c r="J129" s="25"/>
    </row>
    <row r="130" spans="1:10" ht="14.25" hidden="1" customHeight="1" x14ac:dyDescent="0.2">
      <c r="A130" s="19" t="s">
        <v>75</v>
      </c>
      <c r="B130" s="20"/>
      <c r="C130" s="20"/>
      <c r="D130" s="20"/>
      <c r="E130" s="20"/>
      <c r="F130" s="20"/>
      <c r="G130" s="27">
        <v>0</v>
      </c>
      <c r="H130" s="25"/>
      <c r="I130" s="25"/>
      <c r="J130" s="25"/>
    </row>
    <row r="131" spans="1:10" ht="18.75" hidden="1" customHeight="1" x14ac:dyDescent="0.2">
      <c r="A131" s="19" t="s">
        <v>147</v>
      </c>
      <c r="B131" s="20"/>
      <c r="C131" s="20"/>
      <c r="D131" s="20"/>
      <c r="E131" s="20"/>
      <c r="F131" s="20"/>
      <c r="G131" s="27">
        <f>G133+G134</f>
        <v>160000</v>
      </c>
      <c r="H131" s="25"/>
      <c r="I131" s="25"/>
      <c r="J131" s="25"/>
    </row>
    <row r="132" spans="1:10" ht="29.25" hidden="1" customHeight="1" x14ac:dyDescent="0.2">
      <c r="A132" s="19" t="s">
        <v>148</v>
      </c>
      <c r="B132" s="20"/>
      <c r="C132" s="20"/>
      <c r="D132" s="20"/>
      <c r="E132" s="20"/>
      <c r="F132" s="20"/>
      <c r="G132" s="27">
        <f>G133</f>
        <v>130000</v>
      </c>
      <c r="H132" s="25"/>
      <c r="I132" s="25"/>
      <c r="J132" s="25"/>
    </row>
    <row r="133" spans="1:10" ht="14.25" hidden="1" customHeight="1" x14ac:dyDescent="0.2">
      <c r="A133" s="19" t="s">
        <v>149</v>
      </c>
      <c r="B133" s="20"/>
      <c r="C133" s="20"/>
      <c r="D133" s="20"/>
      <c r="E133" s="20"/>
      <c r="F133" s="20"/>
      <c r="G133" s="27">
        <v>130000</v>
      </c>
      <c r="H133" s="25"/>
      <c r="I133" s="25"/>
      <c r="J133" s="25"/>
    </row>
    <row r="134" spans="1:10" ht="19.5" hidden="1" customHeight="1" x14ac:dyDescent="0.2">
      <c r="A134" s="19" t="s">
        <v>71</v>
      </c>
      <c r="B134" s="20"/>
      <c r="C134" s="20"/>
      <c r="D134" s="20"/>
      <c r="E134" s="20"/>
      <c r="F134" s="20"/>
      <c r="G134" s="27">
        <v>30000</v>
      </c>
      <c r="H134" s="25"/>
      <c r="I134" s="25"/>
      <c r="J134" s="25"/>
    </row>
    <row r="135" spans="1:10" ht="28.5" hidden="1" customHeight="1" x14ac:dyDescent="0.2">
      <c r="A135" s="19" t="s">
        <v>150</v>
      </c>
      <c r="B135" s="20"/>
      <c r="C135" s="20"/>
      <c r="D135" s="20"/>
      <c r="E135" s="20"/>
      <c r="F135" s="20"/>
      <c r="G135" s="27">
        <f>G136+G137+G138+G139+G140</f>
        <v>6000</v>
      </c>
      <c r="H135" s="25"/>
      <c r="I135" s="25"/>
      <c r="J135" s="25"/>
    </row>
    <row r="136" spans="1:10" ht="18.75" hidden="1" customHeight="1" x14ac:dyDescent="0.2">
      <c r="A136" s="19" t="s">
        <v>79</v>
      </c>
      <c r="B136" s="20"/>
      <c r="C136" s="20"/>
      <c r="D136" s="20"/>
      <c r="E136" s="20"/>
      <c r="F136" s="20"/>
      <c r="G136" s="27">
        <v>0</v>
      </c>
      <c r="H136" s="25"/>
      <c r="I136" s="25"/>
      <c r="J136" s="25"/>
    </row>
    <row r="137" spans="1:10" ht="16.5" hidden="1" customHeight="1" x14ac:dyDescent="0.2">
      <c r="A137" s="19" t="s">
        <v>71</v>
      </c>
      <c r="B137" s="20"/>
      <c r="C137" s="20"/>
      <c r="D137" s="20"/>
      <c r="E137" s="20"/>
      <c r="F137" s="20"/>
      <c r="G137" s="27">
        <v>3000</v>
      </c>
      <c r="H137" s="25"/>
      <c r="I137" s="25"/>
      <c r="J137" s="25"/>
    </row>
    <row r="138" spans="1:10" ht="18" hidden="1" customHeight="1" x14ac:dyDescent="0.2">
      <c r="A138" s="19" t="s">
        <v>151</v>
      </c>
      <c r="B138" s="20"/>
      <c r="C138" s="20"/>
      <c r="D138" s="20"/>
      <c r="E138" s="20"/>
      <c r="F138" s="20"/>
      <c r="G138" s="27">
        <v>3000</v>
      </c>
      <c r="H138" s="25"/>
      <c r="I138" s="25"/>
      <c r="J138" s="25"/>
    </row>
    <row r="139" spans="1:10" ht="14.25" hidden="1" customHeight="1" x14ac:dyDescent="0.2">
      <c r="A139" s="19" t="s">
        <v>73</v>
      </c>
      <c r="B139" s="20"/>
      <c r="C139" s="20"/>
      <c r="D139" s="20"/>
      <c r="E139" s="20"/>
      <c r="F139" s="20"/>
      <c r="G139" s="27">
        <v>0</v>
      </c>
      <c r="H139" s="25"/>
      <c r="I139" s="25"/>
      <c r="J139" s="25"/>
    </row>
    <row r="140" spans="1:10" ht="18.75" hidden="1" customHeight="1" x14ac:dyDescent="0.2">
      <c r="A140" s="19" t="s">
        <v>75</v>
      </c>
      <c r="B140" s="20"/>
      <c r="C140" s="20"/>
      <c r="D140" s="20"/>
      <c r="E140" s="20"/>
      <c r="F140" s="20"/>
      <c r="G140" s="27">
        <v>0</v>
      </c>
      <c r="H140" s="25"/>
      <c r="I140" s="25"/>
      <c r="J140" s="25"/>
    </row>
    <row r="141" spans="1:10" ht="24.75" customHeight="1" x14ac:dyDescent="0.2">
      <c r="A141" s="29" t="s">
        <v>145</v>
      </c>
      <c r="B141" s="20" t="s">
        <v>19</v>
      </c>
      <c r="C141" s="20" t="s">
        <v>142</v>
      </c>
      <c r="D141" s="20" t="s">
        <v>146</v>
      </c>
      <c r="E141" s="20" t="s">
        <v>78</v>
      </c>
      <c r="F141" s="20"/>
      <c r="G141" s="27">
        <f>+G142+G143+G144+G145+G146</f>
        <v>544631</v>
      </c>
      <c r="H141" s="25"/>
      <c r="I141" s="25"/>
      <c r="J141" s="25"/>
    </row>
    <row r="142" spans="1:10" ht="17.25" customHeight="1" x14ac:dyDescent="0.2">
      <c r="A142" s="29" t="s">
        <v>147</v>
      </c>
      <c r="B142" s="20" t="s">
        <v>19</v>
      </c>
      <c r="C142" s="20" t="s">
        <v>142</v>
      </c>
      <c r="D142" s="20" t="s">
        <v>146</v>
      </c>
      <c r="E142" s="20" t="s">
        <v>78</v>
      </c>
      <c r="F142" s="20" t="s">
        <v>82</v>
      </c>
      <c r="G142" s="27">
        <v>160000</v>
      </c>
      <c r="H142" s="25"/>
      <c r="I142" s="25"/>
      <c r="J142" s="25"/>
    </row>
    <row r="143" spans="1:10" ht="18.75" customHeight="1" x14ac:dyDescent="0.2">
      <c r="A143" s="19" t="s">
        <v>42</v>
      </c>
      <c r="B143" s="20" t="s">
        <v>19</v>
      </c>
      <c r="C143" s="20" t="s">
        <v>142</v>
      </c>
      <c r="D143" s="20" t="s">
        <v>146</v>
      </c>
      <c r="E143" s="20" t="s">
        <v>78</v>
      </c>
      <c r="F143" s="20" t="s">
        <v>44</v>
      </c>
      <c r="G143" s="27">
        <v>110000</v>
      </c>
      <c r="H143" s="25"/>
      <c r="I143" s="25"/>
      <c r="J143" s="25"/>
    </row>
    <row r="144" spans="1:10" ht="17.25" customHeight="1" x14ac:dyDescent="0.2">
      <c r="A144" s="19" t="s">
        <v>71</v>
      </c>
      <c r="B144" s="20" t="s">
        <v>19</v>
      </c>
      <c r="C144" s="20" t="s">
        <v>142</v>
      </c>
      <c r="D144" s="20" t="s">
        <v>152</v>
      </c>
      <c r="E144" s="20" t="s">
        <v>78</v>
      </c>
      <c r="F144" s="20" t="s">
        <v>72</v>
      </c>
      <c r="G144" s="27">
        <v>30000</v>
      </c>
      <c r="H144" s="25"/>
      <c r="I144" s="25"/>
      <c r="J144" s="25"/>
    </row>
    <row r="145" spans="1:10" ht="22.5" customHeight="1" x14ac:dyDescent="0.2">
      <c r="A145" s="19" t="s">
        <v>71</v>
      </c>
      <c r="B145" s="20" t="s">
        <v>19</v>
      </c>
      <c r="C145" s="20" t="s">
        <v>142</v>
      </c>
      <c r="D145" s="20" t="s">
        <v>153</v>
      </c>
      <c r="E145" s="20" t="s">
        <v>78</v>
      </c>
      <c r="F145" s="20" t="s">
        <v>72</v>
      </c>
      <c r="G145" s="27">
        <v>23000</v>
      </c>
      <c r="H145" s="25"/>
      <c r="I145" s="25"/>
      <c r="J145" s="25"/>
    </row>
    <row r="146" spans="1:10" ht="29.25" customHeight="1" x14ac:dyDescent="0.2">
      <c r="A146" s="19" t="s">
        <v>42</v>
      </c>
      <c r="B146" s="20" t="s">
        <v>19</v>
      </c>
      <c r="C146" s="20" t="s">
        <v>142</v>
      </c>
      <c r="D146" s="20" t="s">
        <v>154</v>
      </c>
      <c r="E146" s="20" t="s">
        <v>78</v>
      </c>
      <c r="F146" s="20" t="s">
        <v>44</v>
      </c>
      <c r="G146" s="27">
        <v>221631</v>
      </c>
      <c r="H146" s="25"/>
      <c r="I146" s="25"/>
      <c r="J146" s="25"/>
    </row>
    <row r="147" spans="1:10" ht="18.75" customHeight="1" x14ac:dyDescent="0.2">
      <c r="A147" s="22" t="s">
        <v>155</v>
      </c>
      <c r="B147" s="30" t="s">
        <v>19</v>
      </c>
      <c r="C147" s="30" t="s">
        <v>156</v>
      </c>
      <c r="D147" s="30"/>
      <c r="E147" s="30"/>
      <c r="F147" s="30"/>
      <c r="G147" s="44">
        <f t="shared" ref="G147:G152" si="1">G148</f>
        <v>5000</v>
      </c>
      <c r="H147" s="25"/>
      <c r="I147" s="25"/>
      <c r="J147" s="25"/>
    </row>
    <row r="148" spans="1:10" ht="48" customHeight="1" x14ac:dyDescent="0.2">
      <c r="A148" s="19" t="s">
        <v>24</v>
      </c>
      <c r="B148" s="20" t="s">
        <v>19</v>
      </c>
      <c r="C148" s="20" t="s">
        <v>157</v>
      </c>
      <c r="D148" s="20" t="s">
        <v>47</v>
      </c>
      <c r="E148" s="20"/>
      <c r="F148" s="20"/>
      <c r="G148" s="27">
        <f t="shared" si="1"/>
        <v>5000</v>
      </c>
      <c r="H148" s="25"/>
      <c r="I148" s="25"/>
      <c r="J148" s="25"/>
    </row>
    <row r="149" spans="1:10" ht="24" customHeight="1" x14ac:dyDescent="0.2">
      <c r="A149" s="19" t="s">
        <v>158</v>
      </c>
      <c r="B149" s="20" t="s">
        <v>19</v>
      </c>
      <c r="C149" s="20" t="s">
        <v>157</v>
      </c>
      <c r="D149" s="20" t="s">
        <v>159</v>
      </c>
      <c r="E149" s="20"/>
      <c r="F149" s="20"/>
      <c r="G149" s="27">
        <f t="shared" si="1"/>
        <v>5000</v>
      </c>
      <c r="H149" s="25"/>
      <c r="I149" s="25"/>
      <c r="J149" s="25"/>
    </row>
    <row r="150" spans="1:10" ht="28.5" customHeight="1" x14ac:dyDescent="0.2">
      <c r="A150" s="29" t="s">
        <v>63</v>
      </c>
      <c r="B150" s="20" t="s">
        <v>19</v>
      </c>
      <c r="C150" s="20" t="s">
        <v>157</v>
      </c>
      <c r="D150" s="20" t="s">
        <v>159</v>
      </c>
      <c r="E150" s="35" t="s">
        <v>64</v>
      </c>
      <c r="F150" s="35"/>
      <c r="G150" s="27">
        <f t="shared" si="1"/>
        <v>5000</v>
      </c>
      <c r="H150" s="25"/>
      <c r="I150" s="25"/>
      <c r="J150" s="25"/>
    </row>
    <row r="151" spans="1:10" ht="21" customHeight="1" x14ac:dyDescent="0.2">
      <c r="A151" s="29" t="s">
        <v>65</v>
      </c>
      <c r="B151" s="20" t="s">
        <v>19</v>
      </c>
      <c r="C151" s="20" t="s">
        <v>157</v>
      </c>
      <c r="D151" s="20" t="s">
        <v>159</v>
      </c>
      <c r="E151" s="20" t="s">
        <v>66</v>
      </c>
      <c r="F151" s="20"/>
      <c r="G151" s="27">
        <f t="shared" si="1"/>
        <v>5000</v>
      </c>
      <c r="H151" s="25"/>
      <c r="I151" s="25"/>
      <c r="J151" s="25"/>
    </row>
    <row r="152" spans="1:10" ht="23.25" customHeight="1" x14ac:dyDescent="0.2">
      <c r="A152" s="19" t="s">
        <v>158</v>
      </c>
      <c r="B152" s="20" t="s">
        <v>19</v>
      </c>
      <c r="C152" s="20" t="s">
        <v>157</v>
      </c>
      <c r="D152" s="20" t="s">
        <v>159</v>
      </c>
      <c r="E152" s="20" t="s">
        <v>78</v>
      </c>
      <c r="F152" s="20"/>
      <c r="G152" s="27">
        <f t="shared" si="1"/>
        <v>5000</v>
      </c>
      <c r="H152" s="25"/>
      <c r="I152" s="25"/>
      <c r="J152" s="25"/>
    </row>
    <row r="153" spans="1:10" ht="21" customHeight="1" x14ac:dyDescent="0.2">
      <c r="A153" s="19" t="s">
        <v>42</v>
      </c>
      <c r="B153" s="20" t="s">
        <v>19</v>
      </c>
      <c r="C153" s="20" t="s">
        <v>157</v>
      </c>
      <c r="D153" s="20" t="s">
        <v>159</v>
      </c>
      <c r="E153" s="20" t="s">
        <v>78</v>
      </c>
      <c r="F153" s="20" t="s">
        <v>44</v>
      </c>
      <c r="G153" s="27">
        <v>5000</v>
      </c>
      <c r="H153" s="25"/>
      <c r="I153" s="25"/>
      <c r="J153" s="25"/>
    </row>
    <row r="154" spans="1:10" ht="18" customHeight="1" x14ac:dyDescent="0.2">
      <c r="A154" s="22" t="s">
        <v>160</v>
      </c>
      <c r="B154" s="30" t="s">
        <v>19</v>
      </c>
      <c r="C154" s="30" t="s">
        <v>161</v>
      </c>
      <c r="D154" s="30"/>
      <c r="E154" s="30"/>
      <c r="F154" s="30"/>
      <c r="G154" s="33">
        <f>G160+G164</f>
        <v>199500</v>
      </c>
      <c r="H154" s="25"/>
      <c r="I154" s="25"/>
      <c r="J154" s="25"/>
    </row>
    <row r="155" spans="1:10" ht="30.75" customHeight="1" x14ac:dyDescent="0.2">
      <c r="A155" s="19" t="s">
        <v>162</v>
      </c>
      <c r="B155" s="20" t="s">
        <v>19</v>
      </c>
      <c r="C155" s="20" t="s">
        <v>163</v>
      </c>
      <c r="D155" s="20" t="s">
        <v>164</v>
      </c>
      <c r="E155" s="20"/>
      <c r="F155" s="20"/>
      <c r="G155" s="27">
        <f>G156</f>
        <v>17000</v>
      </c>
      <c r="H155" s="25"/>
      <c r="I155" s="25"/>
      <c r="J155" s="25"/>
    </row>
    <row r="156" spans="1:10" ht="25.5" customHeight="1" x14ac:dyDescent="0.2">
      <c r="A156" s="19" t="s">
        <v>165</v>
      </c>
      <c r="B156" s="20" t="s">
        <v>96</v>
      </c>
      <c r="C156" s="20" t="s">
        <v>163</v>
      </c>
      <c r="D156" s="20" t="s">
        <v>166</v>
      </c>
      <c r="E156" s="20"/>
      <c r="F156" s="20"/>
      <c r="G156" s="27">
        <f>G157</f>
        <v>17000</v>
      </c>
      <c r="H156" s="25"/>
      <c r="I156" s="25"/>
      <c r="J156" s="25"/>
    </row>
    <row r="157" spans="1:10" ht="16.5" customHeight="1" x14ac:dyDescent="0.2">
      <c r="A157" s="29" t="s">
        <v>167</v>
      </c>
      <c r="B157" s="20" t="s">
        <v>96</v>
      </c>
      <c r="C157" s="20" t="s">
        <v>163</v>
      </c>
      <c r="D157" s="20" t="s">
        <v>166</v>
      </c>
      <c r="E157" s="35" t="s">
        <v>168</v>
      </c>
      <c r="F157" s="35"/>
      <c r="G157" s="27">
        <f>G158</f>
        <v>17000</v>
      </c>
      <c r="H157" s="25"/>
      <c r="I157" s="25"/>
      <c r="J157" s="25"/>
    </row>
    <row r="158" spans="1:10" ht="24.75" customHeight="1" x14ac:dyDescent="0.2">
      <c r="A158" s="29" t="s">
        <v>169</v>
      </c>
      <c r="B158" s="20" t="s">
        <v>96</v>
      </c>
      <c r="C158" s="20" t="s">
        <v>163</v>
      </c>
      <c r="D158" s="20" t="s">
        <v>166</v>
      </c>
      <c r="E158" s="35" t="s">
        <v>170</v>
      </c>
      <c r="F158" s="35"/>
      <c r="G158" s="27">
        <f>G159</f>
        <v>17000</v>
      </c>
      <c r="H158" s="25"/>
      <c r="I158" s="25"/>
      <c r="J158" s="25"/>
    </row>
    <row r="159" spans="1:10" ht="24.75" customHeight="1" x14ac:dyDescent="0.2">
      <c r="A159" s="45" t="s">
        <v>171</v>
      </c>
      <c r="B159" s="20" t="s">
        <v>96</v>
      </c>
      <c r="C159" s="20" t="s">
        <v>163</v>
      </c>
      <c r="D159" s="20" t="s">
        <v>166</v>
      </c>
      <c r="E159" s="35" t="s">
        <v>172</v>
      </c>
      <c r="F159" s="35"/>
      <c r="G159" s="27">
        <f>G160</f>
        <v>17000</v>
      </c>
      <c r="H159" s="25"/>
      <c r="I159" s="25"/>
      <c r="J159" s="25"/>
    </row>
    <row r="160" spans="1:10" ht="19.5" customHeight="1" x14ac:dyDescent="0.2">
      <c r="A160" s="45" t="s">
        <v>173</v>
      </c>
      <c r="B160" s="20" t="s">
        <v>96</v>
      </c>
      <c r="C160" s="20" t="s">
        <v>163</v>
      </c>
      <c r="D160" s="20" t="s">
        <v>166</v>
      </c>
      <c r="E160" s="35" t="s">
        <v>172</v>
      </c>
      <c r="F160" s="35" t="s">
        <v>174</v>
      </c>
      <c r="G160" s="27">
        <v>17000</v>
      </c>
      <c r="H160" s="25"/>
      <c r="I160" s="25"/>
      <c r="J160" s="25"/>
    </row>
    <row r="161" spans="1:10" ht="110.25" customHeight="1" x14ac:dyDescent="0.2">
      <c r="A161" s="46" t="s">
        <v>175</v>
      </c>
      <c r="B161" s="20" t="s">
        <v>96</v>
      </c>
      <c r="C161" s="20" t="s">
        <v>163</v>
      </c>
      <c r="D161" s="20" t="s">
        <v>176</v>
      </c>
      <c r="E161" s="35"/>
      <c r="F161" s="35"/>
      <c r="G161" s="27">
        <f>G162</f>
        <v>182500</v>
      </c>
      <c r="H161" s="25"/>
      <c r="I161" s="25"/>
      <c r="J161" s="25"/>
    </row>
    <row r="162" spans="1:10" ht="33" customHeight="1" x14ac:dyDescent="0.2">
      <c r="A162" s="47" t="s">
        <v>177</v>
      </c>
      <c r="B162" s="20" t="s">
        <v>96</v>
      </c>
      <c r="C162" s="20" t="s">
        <v>163</v>
      </c>
      <c r="D162" s="20" t="s">
        <v>176</v>
      </c>
      <c r="E162" s="35" t="s">
        <v>178</v>
      </c>
      <c r="F162" s="35"/>
      <c r="G162" s="27">
        <f>G163</f>
        <v>182500</v>
      </c>
      <c r="H162" s="25"/>
      <c r="I162" s="25"/>
      <c r="J162" s="25"/>
    </row>
    <row r="163" spans="1:10" ht="33" customHeight="1" x14ac:dyDescent="0.2">
      <c r="A163" s="48" t="s">
        <v>179</v>
      </c>
      <c r="B163" s="20" t="s">
        <v>96</v>
      </c>
      <c r="C163" s="20" t="s">
        <v>163</v>
      </c>
      <c r="D163" s="20" t="s">
        <v>176</v>
      </c>
      <c r="E163" s="35" t="s">
        <v>180</v>
      </c>
      <c r="F163" s="35"/>
      <c r="G163" s="27">
        <f>G164</f>
        <v>182500</v>
      </c>
      <c r="H163" s="25"/>
      <c r="I163" s="25"/>
      <c r="J163" s="25"/>
    </row>
    <row r="164" spans="1:10" ht="33" customHeight="1" x14ac:dyDescent="0.2">
      <c r="A164" s="48" t="s">
        <v>179</v>
      </c>
      <c r="B164" s="20" t="s">
        <v>96</v>
      </c>
      <c r="C164" s="20" t="s">
        <v>163</v>
      </c>
      <c r="D164" s="20" t="s">
        <v>176</v>
      </c>
      <c r="E164" s="35" t="s">
        <v>180</v>
      </c>
      <c r="F164" s="35" t="s">
        <v>181</v>
      </c>
      <c r="G164" s="27">
        <v>182500</v>
      </c>
      <c r="H164" s="25"/>
      <c r="I164" s="25"/>
      <c r="J164" s="25"/>
    </row>
    <row r="165" spans="1:10" ht="22.5" customHeight="1" x14ac:dyDescent="0.2">
      <c r="A165" s="22" t="s">
        <v>182</v>
      </c>
      <c r="B165" s="30" t="s">
        <v>19</v>
      </c>
      <c r="C165" s="30" t="s">
        <v>183</v>
      </c>
      <c r="D165" s="30"/>
      <c r="E165" s="30"/>
      <c r="F165" s="30"/>
      <c r="G165" s="33">
        <f>G166</f>
        <v>1679394</v>
      </c>
      <c r="H165" s="25"/>
      <c r="I165" s="25"/>
      <c r="J165" s="25"/>
    </row>
    <row r="166" spans="1:10" ht="19.5" customHeight="1" x14ac:dyDescent="0.2">
      <c r="A166" s="29" t="s">
        <v>184</v>
      </c>
      <c r="B166" s="35" t="s">
        <v>19</v>
      </c>
      <c r="C166" s="35" t="s">
        <v>185</v>
      </c>
      <c r="D166" s="35"/>
      <c r="E166" s="35"/>
      <c r="F166" s="35"/>
      <c r="G166" s="27">
        <f>G167</f>
        <v>1679394</v>
      </c>
      <c r="H166" s="25"/>
      <c r="I166" s="25"/>
      <c r="J166" s="25"/>
    </row>
    <row r="167" spans="1:10" ht="26.25" customHeight="1" x14ac:dyDescent="0.2">
      <c r="A167" s="29" t="s">
        <v>186</v>
      </c>
      <c r="B167" s="35" t="s">
        <v>19</v>
      </c>
      <c r="C167" s="35" t="s">
        <v>185</v>
      </c>
      <c r="D167" s="35" t="s">
        <v>187</v>
      </c>
      <c r="E167" s="35"/>
      <c r="F167" s="35"/>
      <c r="G167" s="27">
        <f>G171+G175</f>
        <v>1679394</v>
      </c>
      <c r="H167" s="25"/>
      <c r="I167" s="25"/>
      <c r="J167" s="25"/>
    </row>
    <row r="168" spans="1:10" ht="45" customHeight="1" x14ac:dyDescent="0.2">
      <c r="A168" s="19" t="s">
        <v>188</v>
      </c>
      <c r="B168" s="35" t="s">
        <v>19</v>
      </c>
      <c r="C168" s="35" t="s">
        <v>185</v>
      </c>
      <c r="D168" s="35" t="s">
        <v>187</v>
      </c>
      <c r="E168" s="49"/>
      <c r="F168" s="49"/>
      <c r="G168" s="27">
        <f>G169</f>
        <v>1679394</v>
      </c>
      <c r="H168" s="25"/>
      <c r="I168" s="25"/>
      <c r="J168" s="25"/>
    </row>
    <row r="169" spans="1:10" ht="26.25" customHeight="1" x14ac:dyDescent="0.2">
      <c r="A169" s="47" t="s">
        <v>177</v>
      </c>
      <c r="B169" s="35" t="s">
        <v>19</v>
      </c>
      <c r="C169" s="35" t="s">
        <v>185</v>
      </c>
      <c r="D169" s="35" t="s">
        <v>187</v>
      </c>
      <c r="E169" s="35" t="s">
        <v>178</v>
      </c>
      <c r="F169" s="35"/>
      <c r="G169" s="27">
        <f>G170</f>
        <v>1679394</v>
      </c>
      <c r="H169" s="25"/>
      <c r="I169" s="25"/>
      <c r="J169" s="25"/>
    </row>
    <row r="170" spans="1:10" ht="26.25" customHeight="1" x14ac:dyDescent="0.2">
      <c r="A170" s="19" t="s">
        <v>189</v>
      </c>
      <c r="B170" s="35" t="s">
        <v>19</v>
      </c>
      <c r="C170" s="35" t="s">
        <v>185</v>
      </c>
      <c r="D170" s="35" t="s">
        <v>187</v>
      </c>
      <c r="E170" s="50" t="s">
        <v>180</v>
      </c>
      <c r="F170" s="50"/>
      <c r="G170" s="27">
        <f>G171</f>
        <v>1679394</v>
      </c>
      <c r="H170" s="25"/>
      <c r="I170" s="25"/>
      <c r="J170" s="25"/>
    </row>
    <row r="171" spans="1:10" ht="24" customHeight="1" x14ac:dyDescent="0.2">
      <c r="A171" s="19" t="s">
        <v>189</v>
      </c>
      <c r="B171" s="35" t="s">
        <v>19</v>
      </c>
      <c r="C171" s="35" t="s">
        <v>185</v>
      </c>
      <c r="D171" s="35" t="s">
        <v>187</v>
      </c>
      <c r="E171" s="50" t="s">
        <v>180</v>
      </c>
      <c r="F171" s="50" t="s">
        <v>181</v>
      </c>
      <c r="G171" s="27">
        <v>1679394</v>
      </c>
      <c r="H171" s="25"/>
      <c r="I171" s="25"/>
      <c r="J171" s="25"/>
    </row>
    <row r="172" spans="1:10" ht="57" hidden="1" customHeight="1" x14ac:dyDescent="0.2">
      <c r="A172" s="19" t="s">
        <v>190</v>
      </c>
      <c r="B172" s="35" t="s">
        <v>19</v>
      </c>
      <c r="C172" s="35" t="s">
        <v>185</v>
      </c>
      <c r="D172" s="35" t="s">
        <v>191</v>
      </c>
      <c r="E172" s="49"/>
      <c r="F172" s="49"/>
      <c r="G172" s="27">
        <f>G173</f>
        <v>0</v>
      </c>
      <c r="H172" s="25"/>
      <c r="I172" s="25"/>
      <c r="J172" s="25"/>
    </row>
    <row r="173" spans="1:10" ht="21" hidden="1" customHeight="1" x14ac:dyDescent="0.2">
      <c r="A173" s="47" t="s">
        <v>177</v>
      </c>
      <c r="B173" s="35" t="s">
        <v>19</v>
      </c>
      <c r="C173" s="35" t="s">
        <v>185</v>
      </c>
      <c r="D173" s="35" t="s">
        <v>191</v>
      </c>
      <c r="E173" s="35" t="s">
        <v>178</v>
      </c>
      <c r="F173" s="35"/>
      <c r="G173" s="27">
        <f>G174</f>
        <v>0</v>
      </c>
      <c r="H173" s="25"/>
      <c r="I173" s="25"/>
      <c r="J173" s="25"/>
    </row>
    <row r="174" spans="1:10" ht="20.25" hidden="1" customHeight="1" x14ac:dyDescent="0.2">
      <c r="A174" s="19" t="s">
        <v>189</v>
      </c>
      <c r="B174" s="35" t="s">
        <v>19</v>
      </c>
      <c r="C174" s="35" t="s">
        <v>185</v>
      </c>
      <c r="D174" s="35" t="s">
        <v>191</v>
      </c>
      <c r="E174" s="50" t="s">
        <v>180</v>
      </c>
      <c r="F174" s="50"/>
      <c r="G174" s="27">
        <f>G175</f>
        <v>0</v>
      </c>
      <c r="H174" s="25"/>
      <c r="I174" s="25"/>
      <c r="J174" s="25"/>
    </row>
    <row r="175" spans="1:10" ht="27" hidden="1" customHeight="1" x14ac:dyDescent="0.2">
      <c r="A175" s="19" t="s">
        <v>189</v>
      </c>
      <c r="B175" s="35" t="s">
        <v>19</v>
      </c>
      <c r="C175" s="35" t="s">
        <v>185</v>
      </c>
      <c r="D175" s="35" t="s">
        <v>191</v>
      </c>
      <c r="E175" s="50" t="s">
        <v>180</v>
      </c>
      <c r="F175" s="50" t="s">
        <v>181</v>
      </c>
      <c r="G175" s="27">
        <v>0</v>
      </c>
      <c r="H175" s="25"/>
      <c r="I175" s="25"/>
      <c r="J175" s="25"/>
    </row>
    <row r="176" spans="1:10" ht="14.25" customHeight="1" x14ac:dyDescent="0.2">
      <c r="A176" s="47" t="s">
        <v>192</v>
      </c>
      <c r="B176" s="51" t="s">
        <v>19</v>
      </c>
      <c r="C176" s="52" t="s">
        <v>193</v>
      </c>
      <c r="D176" s="52"/>
      <c r="E176" s="52"/>
      <c r="F176" s="52"/>
      <c r="G176" s="44">
        <f>G178</f>
        <v>5000</v>
      </c>
      <c r="H176" s="25"/>
      <c r="I176" s="25"/>
      <c r="J176" s="25"/>
    </row>
    <row r="177" spans="1:10" ht="18.75" customHeight="1" x14ac:dyDescent="0.2">
      <c r="A177" s="48" t="s">
        <v>192</v>
      </c>
      <c r="B177" s="53" t="s">
        <v>19</v>
      </c>
      <c r="C177" s="54" t="s">
        <v>194</v>
      </c>
      <c r="D177" s="54"/>
      <c r="E177" s="54"/>
      <c r="F177" s="54"/>
      <c r="G177" s="55">
        <f>G178</f>
        <v>5000</v>
      </c>
      <c r="H177" s="25"/>
      <c r="I177" s="25"/>
      <c r="J177" s="25"/>
    </row>
    <row r="178" spans="1:10" ht="30.75" customHeight="1" x14ac:dyDescent="0.2">
      <c r="A178" s="39" t="s">
        <v>195</v>
      </c>
      <c r="B178" s="53" t="s">
        <v>19</v>
      </c>
      <c r="C178" s="54" t="s">
        <v>194</v>
      </c>
      <c r="D178" s="56" t="s">
        <v>196</v>
      </c>
      <c r="E178" s="56"/>
      <c r="F178" s="56"/>
      <c r="G178" s="55">
        <f>G179</f>
        <v>5000</v>
      </c>
      <c r="H178" s="25"/>
      <c r="I178" s="25"/>
      <c r="J178" s="25"/>
    </row>
    <row r="179" spans="1:10" ht="72.75" customHeight="1" x14ac:dyDescent="0.2">
      <c r="A179" s="19" t="s">
        <v>197</v>
      </c>
      <c r="B179" s="53" t="s">
        <v>19</v>
      </c>
      <c r="C179" s="54" t="s">
        <v>194</v>
      </c>
      <c r="D179" s="56" t="s">
        <v>198</v>
      </c>
      <c r="E179" s="56"/>
      <c r="F179" s="56"/>
      <c r="G179" s="55">
        <f>G180</f>
        <v>5000</v>
      </c>
      <c r="H179" s="25"/>
      <c r="I179" s="25"/>
      <c r="J179" s="25"/>
    </row>
    <row r="180" spans="1:10" ht="22.5" customHeight="1" x14ac:dyDescent="0.2">
      <c r="A180" s="47" t="s">
        <v>177</v>
      </c>
      <c r="B180" s="53" t="s">
        <v>19</v>
      </c>
      <c r="C180" s="54" t="s">
        <v>194</v>
      </c>
      <c r="D180" s="56" t="s">
        <v>198</v>
      </c>
      <c r="E180" s="50" t="s">
        <v>178</v>
      </c>
      <c r="F180" s="50"/>
      <c r="G180" s="55">
        <v>5000</v>
      </c>
      <c r="H180" s="25"/>
      <c r="I180" s="25"/>
      <c r="J180" s="25"/>
    </row>
    <row r="181" spans="1:10" ht="30.75" customHeight="1" x14ac:dyDescent="0.2">
      <c r="A181" s="19" t="s">
        <v>189</v>
      </c>
      <c r="B181" s="53" t="s">
        <v>19</v>
      </c>
      <c r="C181" s="54" t="s">
        <v>194</v>
      </c>
      <c r="D181" s="56" t="s">
        <v>198</v>
      </c>
      <c r="E181" s="57" t="s">
        <v>180</v>
      </c>
      <c r="F181" s="57"/>
      <c r="G181" s="58">
        <f>G182</f>
        <v>5000</v>
      </c>
      <c r="H181" s="25"/>
      <c r="I181" s="25"/>
      <c r="J181" s="25"/>
    </row>
    <row r="182" spans="1:10" ht="24" customHeight="1" x14ac:dyDescent="0.2">
      <c r="A182" s="19" t="s">
        <v>189</v>
      </c>
      <c r="B182" s="53" t="s">
        <v>19</v>
      </c>
      <c r="C182" s="54" t="s">
        <v>194</v>
      </c>
      <c r="D182" s="56" t="s">
        <v>198</v>
      </c>
      <c r="E182" s="57" t="s">
        <v>180</v>
      </c>
      <c r="F182" s="57" t="s">
        <v>181</v>
      </c>
      <c r="G182" s="55">
        <v>5000</v>
      </c>
      <c r="H182" s="25"/>
      <c r="I182" s="25"/>
      <c r="J182" s="25"/>
    </row>
    <row r="183" spans="1:10" ht="16.5" customHeight="1" x14ac:dyDescent="0.2">
      <c r="A183" s="59" t="s">
        <v>199</v>
      </c>
      <c r="B183" s="60"/>
      <c r="C183" s="60"/>
      <c r="D183" s="60"/>
      <c r="E183" s="60"/>
      <c r="F183" s="60"/>
      <c r="G183" s="61">
        <f>G11</f>
        <v>7941529.0199999996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расходы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2015-07-13T12:14:58Z</dcterms:modified>
</cp:coreProperties>
</file>