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4" i="1" l="1"/>
  <c r="G32" i="1" l="1"/>
  <c r="F32" i="1"/>
  <c r="G23" i="1"/>
  <c r="F23" i="1"/>
  <c r="G17" i="1"/>
  <c r="F17" i="1"/>
  <c r="G14" i="1"/>
  <c r="G13" i="1" s="1"/>
  <c r="F13" i="1"/>
  <c r="E14" i="1"/>
  <c r="E32" i="1"/>
  <c r="E23" i="1"/>
  <c r="C32" i="1"/>
  <c r="C23" i="1"/>
  <c r="C22" i="1" l="1"/>
  <c r="G22" i="1"/>
  <c r="F22" i="1"/>
  <c r="F11" i="1" s="1"/>
  <c r="G11" i="1"/>
  <c r="E22" i="1"/>
  <c r="C17" i="1"/>
  <c r="C14" i="1"/>
  <c r="C13" i="1" s="1"/>
  <c r="C11" i="1" l="1"/>
  <c r="D31" i="1"/>
  <c r="D30" i="1"/>
  <c r="D29" i="1"/>
  <c r="D28" i="1"/>
  <c r="D27" i="1"/>
  <c r="D26" i="1"/>
  <c r="D25" i="1"/>
  <c r="E17" i="1"/>
  <c r="E13" i="1" s="1"/>
  <c r="E11" i="1" s="1"/>
  <c r="D20" i="1" l="1"/>
  <c r="D37" i="1" l="1"/>
  <c r="D36" i="1"/>
  <c r="D35" i="1"/>
  <c r="D34" i="1"/>
  <c r="D33" i="1"/>
  <c r="D23" i="1"/>
  <c r="D22" i="1"/>
  <c r="D21" i="1"/>
  <c r="D19" i="1"/>
  <c r="F12" i="1" l="1"/>
  <c r="D17" i="1"/>
  <c r="E12" i="1"/>
  <c r="D32" i="1"/>
  <c r="G12" i="1"/>
  <c r="C12" i="1"/>
  <c r="D11" i="1" l="1"/>
  <c r="D12" i="1"/>
</calcChain>
</file>

<file path=xl/sharedStrings.xml><?xml version="1.0" encoding="utf-8"?>
<sst xmlns="http://schemas.openxmlformats.org/spreadsheetml/2006/main" count="61" uniqueCount="58">
  <si>
    <t>№ п/п</t>
  </si>
  <si>
    <t>Наименование вида межбюджетных трансфертов</t>
  </si>
  <si>
    <t>2015 год</t>
  </si>
  <si>
    <t>+,-</t>
  </si>
  <si>
    <t>2016 год</t>
  </si>
  <si>
    <t>2017 год</t>
  </si>
  <si>
    <t>Межбюджетные трансферты  - всего</t>
  </si>
  <si>
    <t>Межбюджетные трансферты из областного бюджета</t>
  </si>
  <si>
    <t>в том числе:</t>
  </si>
  <si>
    <t>Уточненный  план на 2015 год</t>
  </si>
  <si>
    <t>2.1.</t>
  </si>
  <si>
    <t>2.2.</t>
  </si>
  <si>
    <t>Приложение № 15</t>
  </si>
  <si>
    <t>к решению Городской Думы</t>
  </si>
  <si>
    <t>городского поселения "Город Людиново"</t>
  </si>
  <si>
    <t>Межбюджетные трансферты, предоставляемые  бюджету городского поселения "Город Людиново"из других бюджетов бюджетной системы Российской Федерации на 2015 год  и плановый период 2016 и 2017 годов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</si>
  <si>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</si>
  <si>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</si>
  <si>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</si>
  <si>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</si>
  <si>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</si>
  <si>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1.2.</t>
  </si>
  <si>
    <t>Прочие межбюджетные трансферты, передаваемые бюджетам городских поселений</t>
  </si>
  <si>
    <t>Межбюджетные трансферты, передаваемые бюджетом муниципального района, на осуществление части полномочий по решению вопросов местного значения по утверждению генеральных планов, правил землепользования и застройки, утверждению подготовленной на основе генеральных планов документации по планировки территории, выдачи разрешения на строительство, разрешений на ввод объектов в эксплуатацию при осуществлении строительства, реконструкции, капитальному ремонту объектов капитального строительства»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</si>
  <si>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</si>
  <si>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</si>
  <si>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 из бюджета Калужской области</t>
  </si>
  <si>
    <t>Субсидии бюджетам субъектов Российской Федерации и муниципальных образований (межбюджетные субсидии) - всего</t>
  </si>
  <si>
    <t>Субсидии бюджетам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</si>
  <si>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</si>
  <si>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строительства, осуществляемых за счет дополнительных средств бюджета</t>
  </si>
  <si>
    <t>Субсидия на реализацию мероприятий по подпрограмме «Обеспечение жильем молодых семей»</t>
  </si>
  <si>
    <t>Субсидия в рамках реализации постановления Правительства Калужской области от 19.06.2014 № 356</t>
  </si>
  <si>
    <t>Субсидия на организацию предоставления социальной помощи отдельным категориям граждан, находящихся в трудной жизненной ситуации</t>
  </si>
  <si>
    <t>Прочие субсидии бюджетам городских поселений на реализацию подпрограммы «Совершенствование и развитие сети автомобильных дорог Калужской области»</t>
  </si>
  <si>
    <t>Прочие межбюджетные трансферты, передаваемые бюджетам поселений на стимулирование руководителей исполнительно – распорядительных органов поселений</t>
  </si>
  <si>
    <t>Гранты муниципальным образованиям – победителям областного конкурса на звание «Самое благоустроенное муниципальное образование Калужской области»</t>
  </si>
  <si>
    <t>Прочие межбюджетные трансферты, передаваемые бюджетам городских поселений на мероприятия по патриотическому воспитанию</t>
  </si>
  <si>
    <t>Прочие межбюджетные трансферты, передаваемые бюджетам городских поселений из резервных фондов Правительства Калужской области</t>
  </si>
  <si>
    <t>1.1.</t>
  </si>
  <si>
    <t>2.</t>
  </si>
  <si>
    <t>1.1.1.</t>
  </si>
  <si>
    <t>1.2.1.</t>
  </si>
  <si>
    <t>1.2.2.</t>
  </si>
  <si>
    <t>1.2.3.</t>
  </si>
  <si>
    <t>2.1.1.</t>
  </si>
  <si>
    <t>2.1.2.</t>
  </si>
  <si>
    <t>2.1.3.</t>
  </si>
  <si>
    <t>2.1.4.</t>
  </si>
  <si>
    <t>2.1.5.</t>
  </si>
  <si>
    <t>2.1.6.</t>
  </si>
  <si>
    <t>2.2.1.</t>
  </si>
  <si>
    <t>2.2.2.</t>
  </si>
  <si>
    <t>2.2.3.</t>
  </si>
  <si>
    <t>"О  бюджете городского поселения "Город Людиново"</t>
  </si>
  <si>
    <t>на 2015 год и на плановый период 2016 и 2017 годов"</t>
  </si>
  <si>
    <t>Сумма (в рублях)</t>
  </si>
  <si>
    <t>от 05.02.2016 № 44-р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</si>
</sst>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right" vertical="center" wrapText="1"/>
    </xf>
    <xf numFmtId="41" fontId="5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0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A7" sqref="A7:G7"/>
    </sheetView>
  </sheetViews>
  <sheetFormatPr defaultRowHeight="15" x14ac:dyDescent="0.25"/>
  <cols>
    <col min="1" max="1" width="6" style="15" customWidth="1"/>
    <col min="2" max="2" width="75.42578125" customWidth="1"/>
    <col min="3" max="3" width="19" hidden="1" customWidth="1"/>
    <col min="4" max="4" width="17.7109375" hidden="1" customWidth="1"/>
    <col min="5" max="5" width="17.85546875" customWidth="1"/>
    <col min="6" max="6" width="17.42578125" customWidth="1"/>
    <col min="7" max="7" width="16.42578125" customWidth="1"/>
  </cols>
  <sheetData>
    <row r="1" spans="1:8" x14ac:dyDescent="0.25">
      <c r="E1" s="18" t="s">
        <v>12</v>
      </c>
      <c r="F1" s="18"/>
      <c r="G1" s="18"/>
      <c r="H1" s="17"/>
    </row>
    <row r="2" spans="1:8" ht="15.75" customHeight="1" x14ac:dyDescent="0.25">
      <c r="E2" s="18" t="s">
        <v>13</v>
      </c>
      <c r="F2" s="18"/>
      <c r="G2" s="18"/>
      <c r="H2" s="17"/>
    </row>
    <row r="3" spans="1:8" ht="15" customHeight="1" x14ac:dyDescent="0.25">
      <c r="E3" s="18" t="s">
        <v>14</v>
      </c>
      <c r="F3" s="18"/>
      <c r="G3" s="18"/>
      <c r="H3" s="17"/>
    </row>
    <row r="4" spans="1:8" ht="15" customHeight="1" x14ac:dyDescent="0.25">
      <c r="E4" s="18" t="s">
        <v>54</v>
      </c>
      <c r="F4" s="18"/>
      <c r="G4" s="18"/>
      <c r="H4" s="17"/>
    </row>
    <row r="5" spans="1:8" ht="15" customHeight="1" x14ac:dyDescent="0.25">
      <c r="E5" s="18" t="s">
        <v>55</v>
      </c>
      <c r="F5" s="18"/>
      <c r="G5" s="18"/>
      <c r="H5" s="17"/>
    </row>
    <row r="6" spans="1:8" ht="30" customHeight="1" x14ac:dyDescent="0.25">
      <c r="E6" s="24" t="s">
        <v>57</v>
      </c>
      <c r="F6" s="24"/>
      <c r="G6" s="24"/>
      <c r="H6" s="17"/>
    </row>
    <row r="7" spans="1:8" ht="33.75" customHeight="1" x14ac:dyDescent="0.25">
      <c r="A7" s="23" t="s">
        <v>15</v>
      </c>
      <c r="B7" s="23"/>
      <c r="C7" s="23"/>
      <c r="D7" s="23"/>
      <c r="E7" s="23"/>
      <c r="F7" s="23"/>
      <c r="G7" s="23"/>
    </row>
    <row r="8" spans="1:8" x14ac:dyDescent="0.25">
      <c r="E8" s="3"/>
      <c r="F8" s="3"/>
      <c r="G8" s="3"/>
    </row>
    <row r="9" spans="1:8" ht="19.5" customHeight="1" x14ac:dyDescent="0.25">
      <c r="A9" s="19" t="s">
        <v>0</v>
      </c>
      <c r="B9" s="21" t="s">
        <v>1</v>
      </c>
      <c r="C9" s="22" t="s">
        <v>56</v>
      </c>
      <c r="D9" s="22"/>
      <c r="E9" s="22"/>
      <c r="F9" s="22"/>
      <c r="G9" s="22"/>
    </row>
    <row r="10" spans="1:8" ht="36" customHeight="1" x14ac:dyDescent="0.25">
      <c r="A10" s="20"/>
      <c r="B10" s="21"/>
      <c r="C10" s="11" t="s">
        <v>2</v>
      </c>
      <c r="D10" s="11" t="s">
        <v>3</v>
      </c>
      <c r="E10" s="2" t="s">
        <v>9</v>
      </c>
      <c r="F10" s="11" t="s">
        <v>4</v>
      </c>
      <c r="G10" s="11" t="s">
        <v>5</v>
      </c>
    </row>
    <row r="11" spans="1:8" ht="19.5" customHeight="1" x14ac:dyDescent="0.25">
      <c r="A11" s="16"/>
      <c r="B11" s="10" t="s">
        <v>6</v>
      </c>
      <c r="C11" s="6">
        <f>C13+C22</f>
        <v>428393639.46000004</v>
      </c>
      <c r="D11" s="6">
        <f>E11-C11</f>
        <v>-330535209.30000007</v>
      </c>
      <c r="E11" s="6">
        <f>E13+E22</f>
        <v>97858430.159999996</v>
      </c>
      <c r="F11" s="6">
        <f>F13+F22</f>
        <v>132888821</v>
      </c>
      <c r="G11" s="6">
        <f>G13+G22</f>
        <v>29513421</v>
      </c>
    </row>
    <row r="12" spans="1:8" ht="19.5" hidden="1" customHeight="1" x14ac:dyDescent="0.25">
      <c r="A12" s="16"/>
      <c r="B12" s="1" t="s">
        <v>7</v>
      </c>
      <c r="C12" s="7">
        <f>C17+C32</f>
        <v>12406513.310000001</v>
      </c>
      <c r="D12" s="9" t="e">
        <f t="shared" ref="D12:D37" si="0">E12-C12</f>
        <v>#REF!</v>
      </c>
      <c r="E12" s="7" t="e">
        <f>E17+E19+E32+#REF!</f>
        <v>#REF!</v>
      </c>
      <c r="F12" s="4">
        <f>F17+F32</f>
        <v>129808961</v>
      </c>
      <c r="G12" s="4">
        <f>G17+G32</f>
        <v>26525961</v>
      </c>
    </row>
    <row r="13" spans="1:8" ht="34.5" customHeight="1" x14ac:dyDescent="0.25">
      <c r="A13" s="16" t="s">
        <v>16</v>
      </c>
      <c r="B13" s="12" t="s">
        <v>17</v>
      </c>
      <c r="C13" s="8">
        <f>C14+C17</f>
        <v>9242838.3100000005</v>
      </c>
      <c r="D13" s="9"/>
      <c r="E13" s="8">
        <f>E14+E17</f>
        <v>9242838.3100000005</v>
      </c>
      <c r="F13" s="8">
        <f>F14+F17</f>
        <v>132888821</v>
      </c>
      <c r="G13" s="8">
        <f>G14+G17</f>
        <v>29513421</v>
      </c>
    </row>
    <row r="14" spans="1:8" ht="28.5" customHeight="1" x14ac:dyDescent="0.25">
      <c r="A14" s="16" t="s">
        <v>39</v>
      </c>
      <c r="B14" s="12" t="s">
        <v>18</v>
      </c>
      <c r="C14" s="8">
        <f>C16</f>
        <v>3142711</v>
      </c>
      <c r="D14" s="9"/>
      <c r="E14" s="8">
        <f>E16</f>
        <v>3142711</v>
      </c>
      <c r="F14" s="8">
        <f>F16</f>
        <v>3079860</v>
      </c>
      <c r="G14" s="8">
        <f>G16</f>
        <v>2987460</v>
      </c>
    </row>
    <row r="15" spans="1:8" ht="14.25" customHeight="1" x14ac:dyDescent="0.25">
      <c r="A15" s="16"/>
      <c r="B15" s="12" t="s">
        <v>19</v>
      </c>
      <c r="C15" s="8"/>
      <c r="D15" s="9"/>
      <c r="E15" s="7"/>
      <c r="F15" s="4"/>
      <c r="G15" s="4"/>
    </row>
    <row r="16" spans="1:8" ht="29.25" customHeight="1" x14ac:dyDescent="0.25">
      <c r="A16" s="16" t="s">
        <v>41</v>
      </c>
      <c r="B16" s="12" t="s">
        <v>20</v>
      </c>
      <c r="C16" s="8">
        <v>3142711</v>
      </c>
      <c r="D16" s="9"/>
      <c r="E16" s="8">
        <v>3142711</v>
      </c>
      <c r="F16" s="8">
        <v>3079860</v>
      </c>
      <c r="G16" s="8">
        <v>2987460</v>
      </c>
    </row>
    <row r="17" spans="1:7" ht="27.75" customHeight="1" x14ac:dyDescent="0.25">
      <c r="A17" s="13" t="s">
        <v>21</v>
      </c>
      <c r="B17" s="12" t="s">
        <v>22</v>
      </c>
      <c r="C17" s="8">
        <f>C19+C20+C21</f>
        <v>6100127.3100000005</v>
      </c>
      <c r="D17" s="9">
        <f t="shared" si="0"/>
        <v>0</v>
      </c>
      <c r="E17" s="8">
        <f>E19+E20+E21</f>
        <v>6100127.3100000005</v>
      </c>
      <c r="F17" s="8">
        <f>F19+F20+F21</f>
        <v>129808961</v>
      </c>
      <c r="G17" s="8">
        <f>G19+G20+G21</f>
        <v>26525961</v>
      </c>
    </row>
    <row r="18" spans="1:7" ht="15" customHeight="1" x14ac:dyDescent="0.25">
      <c r="A18" s="13"/>
      <c r="B18" s="12" t="s">
        <v>8</v>
      </c>
      <c r="C18" s="8"/>
      <c r="D18" s="9"/>
      <c r="E18" s="8"/>
      <c r="F18" s="8"/>
      <c r="G18" s="8"/>
    </row>
    <row r="19" spans="1:7" ht="114" customHeight="1" x14ac:dyDescent="0.25">
      <c r="A19" s="13" t="s">
        <v>42</v>
      </c>
      <c r="B19" s="12" t="s">
        <v>23</v>
      </c>
      <c r="C19" s="8">
        <v>350000</v>
      </c>
      <c r="D19" s="9">
        <f t="shared" si="0"/>
        <v>0</v>
      </c>
      <c r="E19" s="8">
        <v>350000</v>
      </c>
      <c r="F19" s="8">
        <v>350000</v>
      </c>
      <c r="G19" s="8">
        <v>350000</v>
      </c>
    </row>
    <row r="20" spans="1:7" ht="51" customHeight="1" x14ac:dyDescent="0.25">
      <c r="A20" s="13" t="s">
        <v>43</v>
      </c>
      <c r="B20" s="12" t="s">
        <v>24</v>
      </c>
      <c r="C20" s="8">
        <v>5000000</v>
      </c>
      <c r="D20" s="9">
        <f>E20-C20</f>
        <v>0</v>
      </c>
      <c r="E20" s="8">
        <v>5000000</v>
      </c>
      <c r="F20" s="5"/>
      <c r="G20" s="5"/>
    </row>
    <row r="21" spans="1:7" ht="48.75" customHeight="1" x14ac:dyDescent="0.25">
      <c r="A21" s="13" t="s">
        <v>44</v>
      </c>
      <c r="B21" s="12" t="s">
        <v>25</v>
      </c>
      <c r="C21" s="8">
        <v>750127.31</v>
      </c>
      <c r="D21" s="9">
        <f t="shared" si="0"/>
        <v>0</v>
      </c>
      <c r="E21" s="8">
        <v>750127.31</v>
      </c>
      <c r="F21" s="8">
        <v>129458961</v>
      </c>
      <c r="G21" s="8">
        <v>26175961</v>
      </c>
    </row>
    <row r="22" spans="1:7" ht="26.25" customHeight="1" x14ac:dyDescent="0.25">
      <c r="A22" s="13" t="s">
        <v>40</v>
      </c>
      <c r="B22" s="12" t="s">
        <v>26</v>
      </c>
      <c r="C22" s="8">
        <f>C23+C32</f>
        <v>419150801.15000004</v>
      </c>
      <c r="D22" s="9">
        <f t="shared" si="0"/>
        <v>-330535209.30000007</v>
      </c>
      <c r="E22" s="8">
        <f>E23+E32</f>
        <v>88615591.849999994</v>
      </c>
      <c r="F22" s="8">
        <f>F23+F32</f>
        <v>0</v>
      </c>
      <c r="G22" s="8">
        <f>G23+G32</f>
        <v>0</v>
      </c>
    </row>
    <row r="23" spans="1:7" ht="36.75" customHeight="1" x14ac:dyDescent="0.25">
      <c r="A23" s="13" t="s">
        <v>10</v>
      </c>
      <c r="B23" s="12" t="s">
        <v>27</v>
      </c>
      <c r="C23" s="8">
        <f>C25+C26+C27+C28+C29+C30+C31</f>
        <v>412844415.15000004</v>
      </c>
      <c r="D23" s="9">
        <f t="shared" si="0"/>
        <v>-328467555.48000002</v>
      </c>
      <c r="E23" s="8">
        <f>E25+E26+E27+E28+E29+E30+E31</f>
        <v>84376859.670000002</v>
      </c>
      <c r="F23" s="8">
        <f>F25+F26+F27+F28+F29+F30+F31</f>
        <v>0</v>
      </c>
      <c r="G23" s="8">
        <f>G25+G26+G27+G28+G29+G30+G31</f>
        <v>0</v>
      </c>
    </row>
    <row r="24" spans="1:7" ht="13.5" customHeight="1" x14ac:dyDescent="0.25">
      <c r="A24" s="13"/>
      <c r="B24" s="12" t="s">
        <v>8</v>
      </c>
      <c r="C24" s="8"/>
      <c r="D24" s="9"/>
      <c r="E24" s="8"/>
      <c r="F24" s="5"/>
      <c r="G24" s="5"/>
    </row>
    <row r="25" spans="1:7" ht="79.5" customHeight="1" x14ac:dyDescent="0.25">
      <c r="A25" s="13" t="s">
        <v>45</v>
      </c>
      <c r="B25" s="12" t="s">
        <v>28</v>
      </c>
      <c r="C25" s="8">
        <v>145198142.15000001</v>
      </c>
      <c r="D25" s="9">
        <f t="shared" si="0"/>
        <v>-101638699.5</v>
      </c>
      <c r="E25" s="8">
        <v>43559442.649999999</v>
      </c>
      <c r="F25" s="5"/>
      <c r="G25" s="5"/>
    </row>
    <row r="26" spans="1:7" ht="54" hidden="1" customHeight="1" x14ac:dyDescent="0.25">
      <c r="A26" s="13"/>
      <c r="B26" s="12" t="s">
        <v>29</v>
      </c>
      <c r="C26" s="8">
        <v>133920616.45</v>
      </c>
      <c r="D26" s="9">
        <f t="shared" si="0"/>
        <v>-133920616.45</v>
      </c>
      <c r="E26" s="8"/>
      <c r="F26" s="5"/>
      <c r="G26" s="5"/>
    </row>
    <row r="27" spans="1:7" ht="60.75" customHeight="1" x14ac:dyDescent="0.25">
      <c r="A27" s="13" t="s">
        <v>46</v>
      </c>
      <c r="B27" s="12" t="s">
        <v>30</v>
      </c>
      <c r="C27" s="8">
        <v>87985863.849999994</v>
      </c>
      <c r="D27" s="9">
        <f t="shared" si="0"/>
        <v>-83735627.530000001</v>
      </c>
      <c r="E27" s="8">
        <v>4250236.32</v>
      </c>
      <c r="F27" s="5"/>
      <c r="G27" s="5"/>
    </row>
    <row r="28" spans="1:7" ht="29.25" customHeight="1" x14ac:dyDescent="0.25">
      <c r="A28" s="13" t="s">
        <v>47</v>
      </c>
      <c r="B28" s="12" t="s">
        <v>31</v>
      </c>
      <c r="C28" s="8">
        <v>2115177</v>
      </c>
      <c r="D28" s="9">
        <f t="shared" si="0"/>
        <v>0</v>
      </c>
      <c r="E28" s="8">
        <v>2115177</v>
      </c>
      <c r="F28" s="5"/>
      <c r="G28" s="5"/>
    </row>
    <row r="29" spans="1:7" ht="34.5" customHeight="1" x14ac:dyDescent="0.25">
      <c r="A29" s="13" t="s">
        <v>48</v>
      </c>
      <c r="B29" s="12" t="s">
        <v>32</v>
      </c>
      <c r="C29" s="8">
        <v>152685</v>
      </c>
      <c r="D29" s="9">
        <f t="shared" si="0"/>
        <v>0</v>
      </c>
      <c r="E29" s="8">
        <v>152685</v>
      </c>
      <c r="F29" s="5"/>
      <c r="G29" s="5"/>
    </row>
    <row r="30" spans="1:7" ht="33.75" customHeight="1" x14ac:dyDescent="0.25">
      <c r="A30" s="13" t="s">
        <v>49</v>
      </c>
      <c r="B30" s="12" t="s">
        <v>33</v>
      </c>
      <c r="C30" s="8">
        <v>126844</v>
      </c>
      <c r="D30" s="9">
        <f t="shared" si="0"/>
        <v>0</v>
      </c>
      <c r="E30" s="8">
        <v>126844</v>
      </c>
      <c r="F30" s="5"/>
      <c r="G30" s="5"/>
    </row>
    <row r="31" spans="1:7" ht="40.5" customHeight="1" x14ac:dyDescent="0.25">
      <c r="A31" s="13" t="s">
        <v>50</v>
      </c>
      <c r="B31" s="12" t="s">
        <v>34</v>
      </c>
      <c r="C31" s="8">
        <v>43345086.700000003</v>
      </c>
      <c r="D31" s="9">
        <f t="shared" si="0"/>
        <v>-9172612</v>
      </c>
      <c r="E31" s="8">
        <v>34172474.700000003</v>
      </c>
      <c r="F31" s="5"/>
      <c r="G31" s="5"/>
    </row>
    <row r="32" spans="1:7" ht="33" customHeight="1" x14ac:dyDescent="0.25">
      <c r="A32" s="13" t="s">
        <v>11</v>
      </c>
      <c r="B32" s="12" t="s">
        <v>22</v>
      </c>
      <c r="C32" s="7">
        <f>C33+C34+C35+C36+C37</f>
        <v>6306386</v>
      </c>
      <c r="D32" s="9">
        <f t="shared" si="0"/>
        <v>-2067653.8200000003</v>
      </c>
      <c r="E32" s="8">
        <f>E33+E34+E35+E36+E37</f>
        <v>4238732.18</v>
      </c>
      <c r="F32" s="7">
        <f>F33+F34+F35+F36+F37</f>
        <v>0</v>
      </c>
      <c r="G32" s="7">
        <f>G33+G34+G35+G36+G37</f>
        <v>0</v>
      </c>
    </row>
    <row r="33" spans="1:7" ht="45" x14ac:dyDescent="0.25">
      <c r="A33" s="13" t="s">
        <v>51</v>
      </c>
      <c r="B33" s="12" t="s">
        <v>35</v>
      </c>
      <c r="C33" s="8">
        <v>484340</v>
      </c>
      <c r="D33" s="9">
        <f t="shared" si="0"/>
        <v>-201033.82</v>
      </c>
      <c r="E33" s="8">
        <v>283306.18</v>
      </c>
      <c r="F33" s="5"/>
      <c r="G33" s="5"/>
    </row>
    <row r="34" spans="1:7" ht="42.75" customHeight="1" x14ac:dyDescent="0.25">
      <c r="A34" s="13" t="s">
        <v>52</v>
      </c>
      <c r="B34" s="12" t="s">
        <v>36</v>
      </c>
      <c r="C34" s="8">
        <v>2350000</v>
      </c>
      <c r="D34" s="9">
        <f t="shared" si="0"/>
        <v>0</v>
      </c>
      <c r="E34" s="8">
        <v>2350000</v>
      </c>
      <c r="F34" s="5"/>
      <c r="G34" s="5"/>
    </row>
    <row r="35" spans="1:7" ht="30.75" hidden="1" customHeight="1" x14ac:dyDescent="0.25">
      <c r="A35" s="13"/>
      <c r="B35" s="14" t="s">
        <v>37</v>
      </c>
      <c r="C35" s="8">
        <v>1866620</v>
      </c>
      <c r="D35" s="9">
        <f t="shared" si="0"/>
        <v>-1866620</v>
      </c>
      <c r="E35" s="8"/>
      <c r="F35" s="5"/>
      <c r="G35" s="5"/>
    </row>
    <row r="36" spans="1:7" ht="35.25" customHeight="1" x14ac:dyDescent="0.25">
      <c r="A36" s="13" t="s">
        <v>53</v>
      </c>
      <c r="B36" s="12" t="s">
        <v>38</v>
      </c>
      <c r="C36" s="8">
        <v>1605426</v>
      </c>
      <c r="D36" s="9">
        <f t="shared" si="0"/>
        <v>0</v>
      </c>
      <c r="E36" s="8">
        <v>1605426</v>
      </c>
      <c r="F36" s="5"/>
      <c r="G36" s="5"/>
    </row>
    <row r="37" spans="1:7" ht="45" hidden="1" x14ac:dyDescent="0.25">
      <c r="A37" s="13"/>
      <c r="B37" s="14" t="s">
        <v>25</v>
      </c>
      <c r="C37" s="8"/>
      <c r="D37" s="9">
        <f t="shared" si="0"/>
        <v>0</v>
      </c>
      <c r="E37" s="8">
        <v>0</v>
      </c>
      <c r="F37" s="5"/>
      <c r="G37" s="5"/>
    </row>
  </sheetData>
  <mergeCells count="10">
    <mergeCell ref="E1:G1"/>
    <mergeCell ref="A9:A10"/>
    <mergeCell ref="B9:B10"/>
    <mergeCell ref="C9:G9"/>
    <mergeCell ref="A7:G7"/>
    <mergeCell ref="E2:G2"/>
    <mergeCell ref="E3:G3"/>
    <mergeCell ref="E4:G4"/>
    <mergeCell ref="E5:G5"/>
    <mergeCell ref="E6:G6"/>
  </mergeCells>
  <printOptions horizontalCentered="1"/>
  <pageMargins left="0.19685039370078741" right="0.19685039370078741" top="0.74803149606299213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Сехина-ЕС</cp:lastModifiedBy>
  <cp:lastPrinted>2016-02-02T12:33:14Z</cp:lastPrinted>
  <dcterms:created xsi:type="dcterms:W3CDTF">2015-02-11T06:36:02Z</dcterms:created>
  <dcterms:modified xsi:type="dcterms:W3CDTF">2016-02-09T06:57:59Z</dcterms:modified>
</cp:coreProperties>
</file>