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асходы печать" sheetId="6" r:id="rId1"/>
  </sheets>
  <calcPr calcId="124519"/>
</workbook>
</file>

<file path=xl/calcChain.xml><?xml version="1.0" encoding="utf-8"?>
<calcChain xmlns="http://schemas.openxmlformats.org/spreadsheetml/2006/main">
  <c r="G45" i="6"/>
  <c r="G85"/>
  <c r="G89"/>
  <c r="G90"/>
  <c r="G84"/>
  <c r="G99"/>
  <c r="G107"/>
  <c r="G108"/>
  <c r="G132" l="1"/>
  <c r="G131" s="1"/>
  <c r="G111" l="1"/>
  <c r="G110" s="1"/>
  <c r="G158"/>
  <c r="G157" s="1"/>
  <c r="G153"/>
  <c r="G151"/>
  <c r="G149" s="1"/>
  <c r="G148" s="1"/>
  <c r="G147" s="1"/>
  <c r="G146" s="1"/>
  <c r="G144"/>
  <c r="G142" s="1"/>
  <c r="G141" s="1"/>
  <c r="G140" s="1"/>
  <c r="G138"/>
  <c r="G137" s="1"/>
  <c r="G136" s="1"/>
  <c r="G135" s="1"/>
  <c r="G134" s="1"/>
  <c r="G129"/>
  <c r="G128" s="1"/>
  <c r="G126"/>
  <c r="G125" s="1"/>
  <c r="G123"/>
  <c r="G122" s="1"/>
  <c r="G120"/>
  <c r="G119" s="1"/>
  <c r="G117"/>
  <c r="G116" s="1"/>
  <c r="G105"/>
  <c r="G104" s="1"/>
  <c r="G102"/>
  <c r="G101" s="1"/>
  <c r="G97"/>
  <c r="G96" s="1"/>
  <c r="G94"/>
  <c r="G93" s="1"/>
  <c r="G87"/>
  <c r="G86" s="1"/>
  <c r="G80"/>
  <c r="G79" s="1"/>
  <c r="G77"/>
  <c r="G76" s="1"/>
  <c r="G75" s="1"/>
  <c r="G73"/>
  <c r="G72" s="1"/>
  <c r="G70"/>
  <c r="G63"/>
  <c r="G62" s="1"/>
  <c r="G60"/>
  <c r="G58" s="1"/>
  <c r="G57" s="1"/>
  <c r="G56" s="1"/>
  <c r="G55" s="1"/>
  <c r="G53"/>
  <c r="G51"/>
  <c r="G43"/>
  <c r="G37"/>
  <c r="G36" s="1"/>
  <c r="G35" s="1"/>
  <c r="G34" s="1"/>
  <c r="G33" s="1"/>
  <c r="G31"/>
  <c r="G30" s="1"/>
  <c r="G28"/>
  <c r="G26"/>
  <c r="G24"/>
  <c r="G17"/>
  <c r="G16" s="1"/>
  <c r="G15" s="1"/>
  <c r="G115" l="1"/>
  <c r="G114" s="1"/>
  <c r="G113" s="1"/>
  <c r="G59"/>
  <c r="G50"/>
  <c r="G49" s="1"/>
  <c r="G48" s="1"/>
  <c r="G47" s="1"/>
  <c r="G42"/>
  <c r="G41" s="1"/>
  <c r="G40" s="1"/>
  <c r="G39" s="1"/>
  <c r="G100"/>
  <c r="G92"/>
  <c r="G69"/>
  <c r="G68" s="1"/>
  <c r="G67" s="1"/>
  <c r="G66" s="1"/>
  <c r="G65" s="1"/>
  <c r="G23"/>
  <c r="G22" s="1"/>
  <c r="G21" s="1"/>
  <c r="G20" s="1"/>
  <c r="G19" s="1"/>
  <c r="G14"/>
  <c r="G13"/>
  <c r="G155"/>
  <c r="G156"/>
  <c r="G143"/>
  <c r="G83" l="1"/>
  <c r="G82" s="1"/>
  <c r="G12"/>
  <c r="G11" l="1"/>
  <c r="G160" s="1"/>
</calcChain>
</file>

<file path=xl/sharedStrings.xml><?xml version="1.0" encoding="utf-8"?>
<sst xmlns="http://schemas.openxmlformats.org/spreadsheetml/2006/main" count="685" uniqueCount="210">
  <si>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</si>
  <si>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</si>
  <si>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</si>
  <si>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</si>
  <si>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</si>
  <si>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</si>
  <si>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</si>
  <si>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</si>
  <si>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</si>
  <si>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</si>
  <si>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</si>
  <si>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</si>
  <si>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</si>
  <si>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</si>
  <si>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</si>
  <si>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</si>
  <si>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</si>
  <si>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</si>
  <si>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</si>
  <si>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</si>
  <si>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</si>
  <si>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</si>
  <si>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</si>
  <si>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</si>
  <si>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</si>
  <si>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</si>
  <si>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</si>
  <si>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</si>
  <si>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</si>
  <si>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</si>
  <si>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</si>
  <si>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</si>
  <si>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</si>
  <si>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</si>
  <si>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</si>
  <si>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</si>
  <si>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</si>
  <si>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</si>
  <si>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</si>
  <si>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</si>
  <si>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</si>
  <si>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</si>
  <si>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</si>
  <si>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</si>
  <si>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</si>
  <si>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</si>
  <si>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</si>
  <si>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</si>
  <si>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</si>
  <si>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</si>
  <si>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</si>
  <si>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</si>
  <si>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</si>
  <si>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</si>
  <si>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</si>
  <si>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</si>
  <si>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</si>
  <si>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</si>
  <si>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</si>
  <si>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</si>
  <si>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</si>
  <si>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</si>
  <si>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</si>
  <si>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</si>
  <si>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</si>
  <si>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</si>
  <si>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</si>
  <si>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</si>
  <si>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</si>
  <si>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</si>
  <si>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</si>
  <si>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</si>
  <si>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</si>
  <si>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</si>
  <si>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</si>
  <si>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</si>
  <si>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</si>
  <si>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</si>
  <si>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</si>
  <si>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</si>
  <si>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</si>
  <si>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</si>
  <si>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</si>
  <si>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</si>
  <si>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</si>
  <si>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</si>
  <si>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</si>
  <si>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</si>
  <si>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</si>
  <si>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</si>
  <si>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</si>
  <si>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</si>
  <si>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</si>
  <si>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</si>
  <si>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</si>
  <si>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</si>
  <si>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</si>
  <si>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</si>
  <si>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</si>
  <si>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</si>
  <si>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</si>
  <si>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</si>
  <si>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</si>
  <si>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</si>
  <si>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</si>
  <si>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</si>
  <si>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</si>
  <si>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</si>
  <si>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</si>
  <si>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</si>
  <si>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</si>
  <si>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</si>
  <si>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</si>
  <si>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</si>
  <si>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</si>
  <si>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</si>
  <si>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</si>
  <si>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</si>
  <si>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</si>
  <si>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</si>
  <si>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</si>
  <si>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</si>
  <si>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</si>
  <si>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</si>
  <si>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</si>
  <si>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</si>
  <si>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</si>
  <si>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</si>
  <si>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</si>
  <si>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</si>
  <si>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</si>
  <si>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</si>
  <si>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</si>
  <si>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Предоставление субсидии в целях возмещения затрат по вывозу ТБО за счет средств местного бюджета</t>
  </si>
  <si>
    <t>30 0 00 00000</t>
  </si>
  <si>
    <t>Основное мероприятие «Энергосбережение в сфере ЖКХ»</t>
  </si>
  <si>
    <t>30 0 01 00000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</si>
  <si>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</si>
  <si>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</si>
  <si>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</si>
  <si>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</si>
  <si>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</si>
  <si>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</si>
  <si>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</si>
  <si>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</si>
  <si>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</si>
  <si>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</si>
  <si>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</si>
  <si>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</si>
  <si>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</si>
  <si>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</si>
  <si>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</si>
  <si>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</si>
  <si>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</si>
  <si>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</si>
  <si>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</si>
  <si>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</si>
  <si>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</si>
  <si>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</si>
  <si>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</si>
  <si>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</si>
  <si>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</si>
  <si>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</si>
  <si>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</si>
  <si>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</si>
  <si>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</si>
  <si>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</si>
  <si>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</si>
  <si>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Образование</t>
  </si>
  <si>
    <t>07</t>
  </si>
  <si>
    <t>Приложение №4</t>
  </si>
  <si>
    <t>к    решению Сельской Думы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</si>
  <si>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</si>
  <si>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</si>
  <si>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</si>
  <si>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24 1 03 00000</t>
  </si>
  <si>
    <t>24 1 03 01010</t>
  </si>
  <si>
    <t>24 1 03 01020</t>
  </si>
  <si>
    <t>24 1 03 01030</t>
  </si>
  <si>
    <t>05 1 03 01000</t>
  </si>
  <si>
    <t>12 0 05 01000</t>
  </si>
  <si>
    <t>30 0 02 01060</t>
  </si>
  <si>
    <t>03 1 01 00100</t>
  </si>
  <si>
    <t>Ведомственная структура расходов бюджета муниципального образования сельского поселения "Деревня Манино" на 2018год</t>
  </si>
  <si>
    <t>Бюджетные ассигнования на 2018</t>
  </si>
  <si>
    <t>814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</si>
  <si>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</si>
  <si>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Основное мероприятие "Капитальный ремонт водопровда и канализации"</t>
  </si>
  <si>
    <t>30 0 01 00100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</si>
  <si>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</si>
  <si>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</si>
  <si>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11 0 03 025000</t>
  </si>
  <si>
    <t>03 0 01 00000</t>
  </si>
  <si>
    <t>03 0 01 00200</t>
  </si>
  <si>
    <t>Обкашивание территории около памятных мест, нежилых частных секторов, вдоль обочин центральных улиц, находящихся на территории сельского поселения"</t>
  </si>
  <si>
    <t>66 0 00 00200</t>
  </si>
  <si>
    <t>Приобретение муссорных контейнеров</t>
  </si>
  <si>
    <t>Основное мероприятие "Благоустройство территорий воинских захоронений"</t>
  </si>
  <si>
    <t>48 0 01 00250</t>
  </si>
  <si>
    <t>12 0 0712000</t>
  </si>
  <si>
    <t>123</t>
  </si>
  <si>
    <t xml:space="preserve">от "27" сентября  2018 г. № 23    </t>
  </si>
  <si>
    <t>Работы по межеванию и постановке на госучет земельных участков под кладбищами</t>
  </si>
  <si>
    <t>04 12</t>
  </si>
  <si>
    <t>38 1 15 01000</t>
  </si>
  <si>
    <t>30 0 02 01080</t>
  </si>
  <si>
    <t>Основное мероприяьте "Разработка проектно-сметной документации,строительство(модернизация) отопительных котельных с применением энергосберегающих оборудования и техгологий"</t>
  </si>
  <si>
    <t>Основное мероприятие "Содержание в нормативном состоянии источников водоснабжения"</t>
  </si>
  <si>
    <t>05 1 06 01000</t>
  </si>
  <si>
    <t>05 1 00 00000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</si>
</sst>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49" fontId="7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7" fillId="0" borderId="0" xfId="0" applyFont="1"/>
    <xf numFmtId="49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right" vertical="center"/>
    </xf>
    <xf numFmtId="43" fontId="12" fillId="0" borderId="5" xfId="1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 wrapText="1"/>
    </xf>
    <xf numFmtId="164" fontId="12" fillId="0" borderId="6" xfId="1" applyNumberFormat="1" applyFont="1" applyBorder="1" applyAlignment="1">
      <alignment horizontal="right" vertical="center"/>
    </xf>
    <xf numFmtId="49" fontId="16" fillId="4" borderId="4" xfId="0" applyNumberFormat="1" applyFont="1" applyFill="1" applyBorder="1" applyAlignment="1">
      <alignment horizontal="center" vertical="top" wrapText="1"/>
    </xf>
    <xf numFmtId="43" fontId="16" fillId="4" borderId="4" xfId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164" fontId="12" fillId="0" borderId="4" xfId="1" applyNumberFormat="1" applyFont="1" applyFill="1" applyBorder="1" applyAlignment="1">
      <alignment horizontal="right" vertical="center" shrinkToFit="1"/>
    </xf>
    <xf numFmtId="0" fontId="10" fillId="0" borderId="7" xfId="0" applyFont="1" applyBorder="1" applyAlignment="1">
      <alignment horizontal="justify" vertical="center" wrapText="1"/>
    </xf>
    <xf numFmtId="164" fontId="12" fillId="3" borderId="4" xfId="1" applyNumberFormat="1" applyFont="1" applyFill="1" applyBorder="1" applyAlignment="1">
      <alignment horizontal="right" vertical="center" shrinkToFit="1"/>
    </xf>
    <xf numFmtId="0" fontId="16" fillId="4" borderId="4" xfId="0" applyFont="1" applyFill="1" applyBorder="1" applyAlignment="1">
      <alignment horizontal="left" vertical="top" wrapText="1"/>
    </xf>
    <xf numFmtId="164" fontId="11" fillId="0" borderId="4" xfId="1" applyNumberFormat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64" fontId="12" fillId="2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wrapText="1"/>
    </xf>
    <xf numFmtId="164" fontId="13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 shrinkToFit="1"/>
    </xf>
    <xf numFmtId="164" fontId="12" fillId="0" borderId="4" xfId="1" applyNumberFormat="1" applyFont="1" applyFill="1" applyBorder="1" applyAlignment="1">
      <alignment horizontal="right" vertical="center"/>
    </xf>
    <xf numFmtId="0" fontId="16" fillId="5" borderId="4" xfId="0" applyFont="1" applyFill="1" applyBorder="1" applyAlignment="1">
      <alignment vertical="top" wrapText="1"/>
    </xf>
    <xf numFmtId="49" fontId="17" fillId="3" borderId="4" xfId="0" applyNumberFormat="1" applyFont="1" applyFill="1" applyBorder="1" applyAlignment="1">
      <alignment horizontal="left" wrapText="1"/>
    </xf>
    <xf numFmtId="164" fontId="12" fillId="0" borderId="4" xfId="1" applyNumberFormat="1" applyFont="1" applyBorder="1" applyAlignment="1">
      <alignment horizontal="right" vertical="center" shrinkToFit="1"/>
    </xf>
    <xf numFmtId="164" fontId="12" fillId="0" borderId="4" xfId="1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wrapText="1"/>
    </xf>
    <xf numFmtId="0" fontId="11" fillId="0" borderId="8" xfId="2" applyFont="1" applyBorder="1" applyAlignment="1">
      <alignment horizontal="left" vertical="center" wrapText="1"/>
    </xf>
    <xf numFmtId="49" fontId="11" fillId="0" borderId="8" xfId="2" applyNumberFormat="1" applyFont="1" applyBorder="1" applyAlignment="1">
      <alignment horizontal="left" vertical="center" wrapText="1"/>
    </xf>
    <xf numFmtId="49" fontId="11" fillId="0" borderId="8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shrinkToFit="1"/>
    </xf>
    <xf numFmtId="0" fontId="17" fillId="6" borderId="8" xfId="0" applyFont="1" applyFill="1" applyBorder="1" applyAlignment="1">
      <alignment horizontal="left" wrapText="1"/>
    </xf>
    <xf numFmtId="49" fontId="17" fillId="6" borderId="8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164" fontId="14" fillId="0" borderId="4" xfId="1" applyNumberFormat="1" applyFont="1" applyBorder="1" applyAlignment="1">
      <alignment horizontal="right" vertical="center"/>
    </xf>
    <xf numFmtId="164" fontId="14" fillId="7" borderId="4" xfId="1" applyNumberFormat="1" applyFont="1" applyFill="1" applyBorder="1" applyAlignment="1">
      <alignment horizontal="right" vertical="center"/>
    </xf>
    <xf numFmtId="164" fontId="11" fillId="7" borderId="4" xfId="1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wrapText="1"/>
    </xf>
    <xf numFmtId="0" fontId="17" fillId="6" borderId="8" xfId="0" applyFont="1" applyFill="1" applyBorder="1" applyAlignment="1">
      <alignment vertical="top" wrapText="1"/>
    </xf>
    <xf numFmtId="49" fontId="17" fillId="6" borderId="8" xfId="0" applyNumberFormat="1" applyFont="1" applyFill="1" applyBorder="1" applyAlignment="1">
      <alignment horizontal="left" wrapText="1"/>
    </xf>
    <xf numFmtId="0" fontId="17" fillId="6" borderId="8" xfId="0" applyFont="1" applyFill="1" applyBorder="1" applyAlignment="1">
      <alignment horizontal="center" vertical="top" wrapText="1"/>
    </xf>
    <xf numFmtId="49" fontId="17" fillId="3" borderId="4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wrapText="1"/>
    </xf>
    <xf numFmtId="164" fontId="11" fillId="0" borderId="2" xfId="1" applyNumberFormat="1" applyFont="1" applyFill="1" applyBorder="1" applyAlignment="1">
      <alignment horizontal="right" vertical="center" shrinkToFit="1"/>
    </xf>
    <xf numFmtId="0" fontId="17" fillId="3" borderId="4" xfId="0" applyFont="1" applyFill="1" applyBorder="1" applyAlignment="1">
      <alignment wrapText="1"/>
    </xf>
    <xf numFmtId="49" fontId="17" fillId="3" borderId="2" xfId="0" applyNumberFormat="1" applyFont="1" applyFill="1" applyBorder="1" applyAlignment="1">
      <alignment horizontal="left" wrapText="1"/>
    </xf>
    <xf numFmtId="0" fontId="12" fillId="0" borderId="4" xfId="0" applyFont="1" applyBorder="1"/>
    <xf numFmtId="49" fontId="12" fillId="0" borderId="4" xfId="0" applyNumberFormat="1" applyFont="1" applyBorder="1"/>
    <xf numFmtId="164" fontId="12" fillId="0" borderId="4" xfId="1" applyNumberFormat="1" applyFont="1" applyBorder="1"/>
    <xf numFmtId="164" fontId="11" fillId="7" borderId="4" xfId="1" applyNumberFormat="1" applyFont="1" applyFill="1" applyBorder="1" applyAlignment="1">
      <alignment horizontal="right" vertical="center" shrinkToFit="1"/>
    </xf>
    <xf numFmtId="0" fontId="19" fillId="0" borderId="0" xfId="0" applyFont="1" applyAlignment="1">
      <alignment wrapText="1"/>
    </xf>
    <xf numFmtId="49" fontId="7" fillId="0" borderId="4" xfId="0" applyNumberFormat="1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164" fontId="14" fillId="7" borderId="4" xfId="1" applyNumberFormat="1" applyFont="1" applyFill="1" applyBorder="1" applyAlignment="1">
      <alignment horizontal="right" vertical="center" shrinkToFit="1"/>
    </xf>
    <xf numFmtId="164" fontId="9" fillId="7" borderId="4" xfId="1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5" borderId="4" xfId="0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0"/>
  <sheetViews>
    <sheetView tabSelected="1" topLeftCell="A157" workbookViewId="0">
      <selection activeCell="G140" sqref="G140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96" t="s">
        <v>170</v>
      </c>
      <c r="B1" s="96"/>
      <c r="C1" s="96"/>
      <c r="D1" s="96"/>
      <c r="E1" s="96"/>
      <c r="F1" s="96"/>
      <c r="G1" s="96"/>
    </row>
    <row r="2" spans="1:9">
      <c r="A2" s="96" t="s">
        <v>171</v>
      </c>
      <c r="B2" s="97"/>
      <c r="C2" s="97"/>
      <c r="D2" s="97"/>
      <c r="E2" s="97"/>
      <c r="F2" s="97"/>
      <c r="G2" s="97"/>
    </row>
    <row r="3" spans="1:9">
      <c r="A3" s="96" t="s">
        <v>0</v>
      </c>
      <c r="B3" s="96"/>
      <c r="C3" s="96"/>
      <c r="D3" s="96"/>
      <c r="E3" s="96"/>
      <c r="F3" s="96"/>
      <c r="G3" s="96"/>
    </row>
    <row r="4" spans="1:9">
      <c r="A4" s="96" t="s">
        <v>201</v>
      </c>
      <c r="B4" s="96"/>
      <c r="C4" s="96"/>
      <c r="D4" s="96"/>
      <c r="E4" s="96"/>
      <c r="F4" s="96"/>
      <c r="G4" s="96"/>
    </row>
    <row r="5" spans="1:9" ht="27.75" customHeight="1">
      <c r="A5" s="98" t="s">
        <v>183</v>
      </c>
      <c r="B5" s="98"/>
      <c r="C5" s="98"/>
      <c r="D5" s="98"/>
      <c r="E5" s="98"/>
      <c r="F5" s="98"/>
      <c r="G5" s="98"/>
    </row>
    <row r="6" spans="1:9">
      <c r="A6" s="14"/>
      <c r="B6" s="14"/>
      <c r="C6" s="14"/>
      <c r="D6" s="14"/>
      <c r="E6" s="14"/>
      <c r="F6" s="14"/>
      <c r="G6" s="14"/>
    </row>
    <row r="7" spans="1:9">
      <c r="A7" s="15"/>
      <c r="B7" s="15"/>
      <c r="C7" s="15"/>
      <c r="D7" s="15"/>
      <c r="E7" s="15"/>
      <c r="F7" s="15"/>
      <c r="G7" s="15" t="s">
        <v>93</v>
      </c>
    </row>
    <row r="8" spans="1:9" ht="51.75" customHeight="1">
      <c r="A8" s="16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7" t="s">
        <v>184</v>
      </c>
      <c r="H8" s="2"/>
      <c r="I8" s="2"/>
    </row>
    <row r="9" spans="1:9" ht="15" customHeight="1">
      <c r="A9" s="18"/>
      <c r="B9" s="18"/>
      <c r="C9" s="18"/>
      <c r="D9" s="18"/>
      <c r="E9" s="18"/>
      <c r="F9" s="18"/>
      <c r="G9" s="19" t="s">
        <v>7</v>
      </c>
      <c r="H9" s="3"/>
      <c r="I9" s="3"/>
    </row>
    <row r="10" spans="1:9">
      <c r="A10" s="20" t="s">
        <v>8</v>
      </c>
      <c r="B10" s="20" t="s">
        <v>9</v>
      </c>
      <c r="C10" s="20" t="s">
        <v>10</v>
      </c>
      <c r="D10" s="20" t="s">
        <v>11</v>
      </c>
      <c r="E10" s="20" t="s">
        <v>12</v>
      </c>
      <c r="F10" s="20"/>
      <c r="G10" s="21">
        <v>6</v>
      </c>
      <c r="H10" s="3"/>
      <c r="I10" s="3"/>
    </row>
    <row r="11" spans="1:9" ht="36.75" thickBot="1">
      <c r="A11" s="22" t="s">
        <v>94</v>
      </c>
      <c r="B11" s="23" t="s">
        <v>13</v>
      </c>
      <c r="C11" s="23"/>
      <c r="D11" s="23"/>
      <c r="E11" s="23"/>
      <c r="F11" s="23"/>
      <c r="G11" s="24">
        <f>G12+G47+G55+G65+G82+G134+G140+G146+G155</f>
        <v>10402756.92</v>
      </c>
      <c r="H11" s="4"/>
      <c r="I11" s="4"/>
    </row>
    <row r="12" spans="1:9" ht="16.5" thickBot="1">
      <c r="A12" s="13" t="s">
        <v>14</v>
      </c>
      <c r="B12" s="25" t="s">
        <v>13</v>
      </c>
      <c r="C12" s="25" t="s">
        <v>15</v>
      </c>
      <c r="D12" s="25"/>
      <c r="E12" s="25"/>
      <c r="F12" s="25"/>
      <c r="G12" s="26">
        <f>G13+G19+G33+G39</f>
        <v>3572612.5700000003</v>
      </c>
      <c r="H12" s="4"/>
      <c r="I12" s="4"/>
    </row>
    <row r="13" spans="1:9" ht="48">
      <c r="A13" s="13" t="s">
        <v>16</v>
      </c>
      <c r="B13" s="27" t="s">
        <v>13</v>
      </c>
      <c r="C13" s="28" t="s">
        <v>20</v>
      </c>
      <c r="D13" s="29" t="s">
        <v>95</v>
      </c>
      <c r="E13" s="29" t="s">
        <v>96</v>
      </c>
      <c r="F13" s="25"/>
      <c r="G13" s="30">
        <f>G15</f>
        <v>40320</v>
      </c>
      <c r="H13" s="5"/>
      <c r="I13" s="5"/>
    </row>
    <row r="14" spans="1:9" ht="60.75" thickBot="1">
      <c r="A14" s="31" t="s">
        <v>97</v>
      </c>
      <c r="B14" s="27" t="s">
        <v>13</v>
      </c>
      <c r="C14" s="28" t="s">
        <v>20</v>
      </c>
      <c r="D14" s="29" t="s">
        <v>98</v>
      </c>
      <c r="E14" s="29"/>
      <c r="F14" s="25"/>
      <c r="G14" s="32">
        <f t="shared" ref="G14:G17" si="0">G15</f>
        <v>40320</v>
      </c>
      <c r="H14" s="5"/>
      <c r="I14" s="5"/>
    </row>
    <row r="15" spans="1:9" ht="24">
      <c r="A15" s="33" t="s">
        <v>99</v>
      </c>
      <c r="B15" s="27" t="s">
        <v>13</v>
      </c>
      <c r="C15" s="28" t="s">
        <v>20</v>
      </c>
      <c r="D15" s="29" t="s">
        <v>100</v>
      </c>
      <c r="E15" s="27" t="s">
        <v>101</v>
      </c>
      <c r="F15" s="25"/>
      <c r="G15" s="34">
        <f t="shared" si="0"/>
        <v>40320</v>
      </c>
      <c r="H15" s="5"/>
      <c r="I15" s="5"/>
    </row>
    <row r="16" spans="1:9" ht="60">
      <c r="A16" s="33" t="s">
        <v>33</v>
      </c>
      <c r="B16" s="27" t="s">
        <v>13</v>
      </c>
      <c r="C16" s="28" t="s">
        <v>20</v>
      </c>
      <c r="D16" s="29" t="s">
        <v>100</v>
      </c>
      <c r="E16" s="29">
        <v>100</v>
      </c>
      <c r="F16" s="25"/>
      <c r="G16" s="34">
        <f t="shared" si="0"/>
        <v>40320</v>
      </c>
      <c r="H16" s="5"/>
      <c r="I16" s="5"/>
    </row>
    <row r="17" spans="1:9" ht="24">
      <c r="A17" s="33" t="s">
        <v>21</v>
      </c>
      <c r="B17" s="27" t="s">
        <v>13</v>
      </c>
      <c r="C17" s="28" t="s">
        <v>20</v>
      </c>
      <c r="D17" s="29" t="s">
        <v>100</v>
      </c>
      <c r="E17" s="29">
        <v>120</v>
      </c>
      <c r="F17" s="25"/>
      <c r="G17" s="34">
        <f t="shared" si="0"/>
        <v>40320</v>
      </c>
      <c r="H17" s="5"/>
      <c r="I17" s="5"/>
    </row>
    <row r="18" spans="1:9">
      <c r="A18" s="13" t="s">
        <v>22</v>
      </c>
      <c r="B18" s="25" t="s">
        <v>13</v>
      </c>
      <c r="C18" s="25" t="s">
        <v>20</v>
      </c>
      <c r="D18" s="29" t="s">
        <v>100</v>
      </c>
      <c r="E18" s="25" t="s">
        <v>200</v>
      </c>
      <c r="F18" s="25" t="s">
        <v>23</v>
      </c>
      <c r="G18" s="34">
        <v>40320</v>
      </c>
      <c r="H18" s="5"/>
      <c r="I18" s="5"/>
    </row>
    <row r="19" spans="1:9" ht="48">
      <c r="A19" s="35" t="s">
        <v>30</v>
      </c>
      <c r="B19" s="36" t="s">
        <v>13</v>
      </c>
      <c r="C19" s="36" t="s">
        <v>31</v>
      </c>
      <c r="D19" s="36"/>
      <c r="E19" s="36"/>
      <c r="F19" s="36"/>
      <c r="G19" s="37">
        <f>G20</f>
        <v>3314462.5700000003</v>
      </c>
      <c r="H19" s="4"/>
      <c r="I19" s="4"/>
    </row>
    <row r="20" spans="1:9" ht="48">
      <c r="A20" s="13" t="s">
        <v>16</v>
      </c>
      <c r="B20" s="27" t="s">
        <v>13</v>
      </c>
      <c r="C20" s="28" t="s">
        <v>31</v>
      </c>
      <c r="D20" s="29" t="s">
        <v>95</v>
      </c>
      <c r="E20" s="29"/>
      <c r="F20" s="25"/>
      <c r="G20" s="38">
        <f>G21</f>
        <v>3314462.5700000003</v>
      </c>
      <c r="H20" s="4"/>
      <c r="I20" s="4"/>
    </row>
    <row r="21" spans="1:9" ht="48">
      <c r="A21" s="12" t="s">
        <v>102</v>
      </c>
      <c r="B21" s="27" t="s">
        <v>13</v>
      </c>
      <c r="C21" s="28" t="s">
        <v>31</v>
      </c>
      <c r="D21" s="29" t="s">
        <v>98</v>
      </c>
      <c r="E21" s="29"/>
      <c r="F21" s="25"/>
      <c r="G21" s="38">
        <f>G22+G30</f>
        <v>3314462.5700000003</v>
      </c>
      <c r="H21" s="4"/>
      <c r="I21" s="4"/>
    </row>
    <row r="22" spans="1:9">
      <c r="A22" s="39" t="s">
        <v>32</v>
      </c>
      <c r="B22" s="27" t="s">
        <v>13</v>
      </c>
      <c r="C22" s="28" t="s">
        <v>31</v>
      </c>
      <c r="D22" s="29" t="s">
        <v>103</v>
      </c>
      <c r="E22" s="29"/>
      <c r="F22" s="25"/>
      <c r="G22" s="34">
        <f>G23</f>
        <v>2829205.5700000003</v>
      </c>
      <c r="H22" s="5"/>
      <c r="I22" s="5"/>
    </row>
    <row r="23" spans="1:9">
      <c r="A23" s="39" t="s">
        <v>32</v>
      </c>
      <c r="B23" s="27" t="s">
        <v>13</v>
      </c>
      <c r="C23" s="28" t="s">
        <v>31</v>
      </c>
      <c r="D23" s="29" t="s">
        <v>103</v>
      </c>
      <c r="E23" s="27" t="s">
        <v>101</v>
      </c>
      <c r="F23" s="25"/>
      <c r="G23" s="34">
        <f>G24+G26+G28</f>
        <v>2829205.5700000003</v>
      </c>
      <c r="H23" s="5"/>
      <c r="I23" s="5"/>
    </row>
    <row r="24" spans="1:9" ht="60.75">
      <c r="A24" s="39" t="s">
        <v>33</v>
      </c>
      <c r="B24" s="27" t="s">
        <v>13</v>
      </c>
      <c r="C24" s="28" t="s">
        <v>31</v>
      </c>
      <c r="D24" s="29" t="s">
        <v>103</v>
      </c>
      <c r="E24" s="29">
        <v>100</v>
      </c>
      <c r="F24" s="25"/>
      <c r="G24" s="34">
        <f>G25</f>
        <v>1546228</v>
      </c>
      <c r="H24" s="5"/>
      <c r="I24" s="5"/>
    </row>
    <row r="25" spans="1:9" ht="24.75">
      <c r="A25" s="39" t="s">
        <v>21</v>
      </c>
      <c r="B25" s="27" t="s">
        <v>13</v>
      </c>
      <c r="C25" s="28" t="s">
        <v>31</v>
      </c>
      <c r="D25" s="29" t="s">
        <v>103</v>
      </c>
      <c r="E25" s="29">
        <v>120</v>
      </c>
      <c r="F25" s="25"/>
      <c r="G25" s="34">
        <v>1546228</v>
      </c>
      <c r="H25" s="5"/>
      <c r="I25" s="5"/>
    </row>
    <row r="26" spans="1:9" ht="24.75">
      <c r="A26" s="39" t="s">
        <v>34</v>
      </c>
      <c r="B26" s="25" t="s">
        <v>13</v>
      </c>
      <c r="C26" s="25" t="s">
        <v>31</v>
      </c>
      <c r="D26" s="29" t="s">
        <v>103</v>
      </c>
      <c r="E26" s="25" t="s">
        <v>35</v>
      </c>
      <c r="F26" s="25"/>
      <c r="G26" s="34">
        <f>G27</f>
        <v>1277977.57</v>
      </c>
      <c r="H26" s="5"/>
      <c r="I26" s="5"/>
    </row>
    <row r="27" spans="1:9" ht="36.75">
      <c r="A27" s="39" t="s">
        <v>36</v>
      </c>
      <c r="B27" s="25" t="s">
        <v>13</v>
      </c>
      <c r="C27" s="25" t="s">
        <v>31</v>
      </c>
      <c r="D27" s="29" t="s">
        <v>103</v>
      </c>
      <c r="E27" s="25" t="s">
        <v>37</v>
      </c>
      <c r="F27" s="25"/>
      <c r="G27" s="34">
        <v>1277977.57</v>
      </c>
      <c r="H27" s="5"/>
      <c r="I27" s="5"/>
    </row>
    <row r="28" spans="1:9">
      <c r="A28" s="13" t="s">
        <v>41</v>
      </c>
      <c r="B28" s="25" t="s">
        <v>13</v>
      </c>
      <c r="C28" s="25" t="s">
        <v>31</v>
      </c>
      <c r="D28" s="29" t="s">
        <v>103</v>
      </c>
      <c r="E28" s="25" t="s">
        <v>26</v>
      </c>
      <c r="F28" s="25"/>
      <c r="G28" s="34">
        <f t="shared" ref="G28" si="1">G29</f>
        <v>5000</v>
      </c>
      <c r="H28" s="5"/>
      <c r="I28" s="5"/>
    </row>
    <row r="29" spans="1:9">
      <c r="A29" s="13" t="s">
        <v>42</v>
      </c>
      <c r="B29" s="25" t="s">
        <v>13</v>
      </c>
      <c r="C29" s="25" t="s">
        <v>31</v>
      </c>
      <c r="D29" s="29" t="s">
        <v>103</v>
      </c>
      <c r="E29" s="25" t="s">
        <v>43</v>
      </c>
      <c r="F29" s="25"/>
      <c r="G29" s="34">
        <v>5000</v>
      </c>
      <c r="H29" s="5"/>
      <c r="I29" s="5"/>
    </row>
    <row r="30" spans="1:9" ht="24">
      <c r="A30" s="33" t="s">
        <v>104</v>
      </c>
      <c r="B30" s="27" t="s">
        <v>13</v>
      </c>
      <c r="C30" s="28" t="s">
        <v>31</v>
      </c>
      <c r="D30" s="29" t="s">
        <v>105</v>
      </c>
      <c r="E30" s="27" t="s">
        <v>101</v>
      </c>
      <c r="F30" s="40"/>
      <c r="G30" s="41">
        <f>G31</f>
        <v>485257</v>
      </c>
      <c r="H30" s="5"/>
      <c r="I30" s="5"/>
    </row>
    <row r="31" spans="1:9" ht="60">
      <c r="A31" s="33" t="s">
        <v>33</v>
      </c>
      <c r="B31" s="27" t="s">
        <v>13</v>
      </c>
      <c r="C31" s="28" t="s">
        <v>31</v>
      </c>
      <c r="D31" s="29" t="s">
        <v>105</v>
      </c>
      <c r="E31" s="29">
        <v>100</v>
      </c>
      <c r="F31" s="34"/>
      <c r="G31" s="34">
        <f>G32</f>
        <v>485257</v>
      </c>
      <c r="H31" s="5"/>
      <c r="I31" s="5"/>
    </row>
    <row r="32" spans="1:9" ht="24">
      <c r="A32" s="33" t="s">
        <v>21</v>
      </c>
      <c r="B32" s="27" t="s">
        <v>13</v>
      </c>
      <c r="C32" s="28" t="s">
        <v>31</v>
      </c>
      <c r="D32" s="29" t="s">
        <v>105</v>
      </c>
      <c r="E32" s="29">
        <v>120</v>
      </c>
      <c r="F32" s="34"/>
      <c r="G32" s="34">
        <v>485257</v>
      </c>
      <c r="H32" s="5"/>
      <c r="I32" s="5"/>
    </row>
    <row r="33" spans="1:9">
      <c r="A33" s="35" t="s">
        <v>24</v>
      </c>
      <c r="B33" s="36" t="s">
        <v>13</v>
      </c>
      <c r="C33" s="36" t="s">
        <v>25</v>
      </c>
      <c r="D33" s="36"/>
      <c r="E33" s="36"/>
      <c r="F33" s="36"/>
      <c r="G33" s="42">
        <f t="shared" ref="G33:G37" si="2">G34</f>
        <v>9100</v>
      </c>
      <c r="H33" s="5"/>
      <c r="I33" s="5"/>
    </row>
    <row r="34" spans="1:9" ht="48">
      <c r="A34" s="13" t="s">
        <v>16</v>
      </c>
      <c r="B34" s="27" t="s">
        <v>13</v>
      </c>
      <c r="C34" s="28" t="s">
        <v>25</v>
      </c>
      <c r="D34" s="29" t="s">
        <v>95</v>
      </c>
      <c r="E34" s="29"/>
      <c r="F34" s="25"/>
      <c r="G34" s="38">
        <f t="shared" si="2"/>
        <v>9100</v>
      </c>
      <c r="H34" s="5"/>
      <c r="I34" s="5"/>
    </row>
    <row r="35" spans="1:9" ht="48">
      <c r="A35" s="43" t="s">
        <v>106</v>
      </c>
      <c r="B35" s="27" t="s">
        <v>13</v>
      </c>
      <c r="C35" s="28" t="s">
        <v>25</v>
      </c>
      <c r="D35" s="29" t="s">
        <v>98</v>
      </c>
      <c r="E35" s="29"/>
      <c r="F35" s="25"/>
      <c r="G35" s="38">
        <f t="shared" si="2"/>
        <v>9100</v>
      </c>
      <c r="H35" s="5"/>
      <c r="I35" s="5"/>
    </row>
    <row r="36" spans="1:9">
      <c r="A36" s="33" t="s">
        <v>107</v>
      </c>
      <c r="B36" s="27" t="s">
        <v>13</v>
      </c>
      <c r="C36" s="28" t="s">
        <v>25</v>
      </c>
      <c r="D36" s="29" t="s">
        <v>108</v>
      </c>
      <c r="E36" s="27" t="s">
        <v>26</v>
      </c>
      <c r="F36" s="25"/>
      <c r="G36" s="34">
        <f t="shared" si="2"/>
        <v>9100</v>
      </c>
      <c r="H36" s="5"/>
      <c r="I36" s="5"/>
    </row>
    <row r="37" spans="1:9">
      <c r="A37" s="33" t="s">
        <v>41</v>
      </c>
      <c r="B37" s="27" t="s">
        <v>13</v>
      </c>
      <c r="C37" s="28" t="s">
        <v>25</v>
      </c>
      <c r="D37" s="29" t="s">
        <v>108</v>
      </c>
      <c r="E37" s="29">
        <v>870</v>
      </c>
      <c r="F37" s="25"/>
      <c r="G37" s="34">
        <f t="shared" si="2"/>
        <v>9100</v>
      </c>
      <c r="H37" s="5"/>
      <c r="I37" s="5"/>
    </row>
    <row r="38" spans="1:9">
      <c r="A38" s="33" t="s">
        <v>27</v>
      </c>
      <c r="B38" s="27" t="s">
        <v>13</v>
      </c>
      <c r="C38" s="28" t="s">
        <v>25</v>
      </c>
      <c r="D38" s="29" t="s">
        <v>108</v>
      </c>
      <c r="E38" s="29">
        <v>870</v>
      </c>
      <c r="F38" s="25" t="s">
        <v>29</v>
      </c>
      <c r="G38" s="34">
        <v>9100</v>
      </c>
      <c r="H38" s="5"/>
      <c r="I38" s="5"/>
    </row>
    <row r="39" spans="1:9">
      <c r="A39" s="35" t="s">
        <v>45</v>
      </c>
      <c r="B39" s="36" t="s">
        <v>13</v>
      </c>
      <c r="C39" s="36" t="s">
        <v>46</v>
      </c>
      <c r="D39" s="36"/>
      <c r="E39" s="36"/>
      <c r="F39" s="36"/>
      <c r="G39" s="30">
        <f t="shared" ref="G39:G43" si="3">G40</f>
        <v>208730</v>
      </c>
      <c r="H39" s="5"/>
      <c r="I39" s="5"/>
    </row>
    <row r="40" spans="1:9" ht="48">
      <c r="A40" s="13" t="s">
        <v>16</v>
      </c>
      <c r="B40" s="27" t="s">
        <v>13</v>
      </c>
      <c r="C40" s="28" t="s">
        <v>46</v>
      </c>
      <c r="D40" s="29" t="s">
        <v>95</v>
      </c>
      <c r="E40" s="29"/>
      <c r="F40" s="25"/>
      <c r="G40" s="34">
        <f t="shared" si="3"/>
        <v>208730</v>
      </c>
      <c r="H40" s="5"/>
      <c r="I40" s="5"/>
    </row>
    <row r="41" spans="1:9" ht="72">
      <c r="A41" s="12" t="s">
        <v>186</v>
      </c>
      <c r="B41" s="27" t="s">
        <v>13</v>
      </c>
      <c r="C41" s="28" t="s">
        <v>46</v>
      </c>
      <c r="D41" s="29" t="s">
        <v>98</v>
      </c>
      <c r="E41" s="29"/>
      <c r="F41" s="44"/>
      <c r="G41" s="38">
        <f t="shared" si="3"/>
        <v>208730</v>
      </c>
      <c r="H41" s="4"/>
      <c r="I41" s="4"/>
    </row>
    <row r="42" spans="1:9" ht="24.75">
      <c r="A42" s="39" t="s">
        <v>47</v>
      </c>
      <c r="B42" s="27" t="s">
        <v>13</v>
      </c>
      <c r="C42" s="28" t="s">
        <v>46</v>
      </c>
      <c r="D42" s="29" t="s">
        <v>109</v>
      </c>
      <c r="E42" s="27" t="s">
        <v>101</v>
      </c>
      <c r="F42" s="44"/>
      <c r="G42" s="38">
        <f>G43+G45</f>
        <v>208730</v>
      </c>
      <c r="H42" s="4"/>
      <c r="I42" s="4"/>
    </row>
    <row r="43" spans="1:9" ht="24.75">
      <c r="A43" s="39" t="s">
        <v>34</v>
      </c>
      <c r="B43" s="27" t="s">
        <v>13</v>
      </c>
      <c r="C43" s="28" t="s">
        <v>46</v>
      </c>
      <c r="D43" s="29" t="s">
        <v>109</v>
      </c>
      <c r="E43" s="29">
        <v>200</v>
      </c>
      <c r="F43" s="44"/>
      <c r="G43" s="34">
        <f t="shared" si="3"/>
        <v>206400</v>
      </c>
      <c r="H43" s="5"/>
      <c r="I43" s="5"/>
    </row>
    <row r="44" spans="1:9" ht="36.75">
      <c r="A44" s="39" t="s">
        <v>36</v>
      </c>
      <c r="B44" s="27" t="s">
        <v>13</v>
      </c>
      <c r="C44" s="28" t="s">
        <v>46</v>
      </c>
      <c r="D44" s="29" t="s">
        <v>109</v>
      </c>
      <c r="E44" s="29">
        <v>240</v>
      </c>
      <c r="F44" s="44"/>
      <c r="G44" s="34">
        <v>206400</v>
      </c>
      <c r="H44" s="5"/>
      <c r="I44" s="5"/>
    </row>
    <row r="45" spans="1:9" ht="36.75">
      <c r="A45" s="39" t="s">
        <v>36</v>
      </c>
      <c r="B45" s="44" t="s">
        <v>48</v>
      </c>
      <c r="C45" s="44" t="s">
        <v>46</v>
      </c>
      <c r="D45" s="29" t="s">
        <v>109</v>
      </c>
      <c r="E45" s="44" t="s">
        <v>26</v>
      </c>
      <c r="F45" s="44"/>
      <c r="G45" s="34">
        <f>G46</f>
        <v>2330</v>
      </c>
      <c r="H45" s="5"/>
      <c r="I45" s="5"/>
    </row>
    <row r="46" spans="1:9">
      <c r="A46" s="13" t="s">
        <v>28</v>
      </c>
      <c r="B46" s="44" t="s">
        <v>48</v>
      </c>
      <c r="C46" s="44" t="s">
        <v>46</v>
      </c>
      <c r="D46" s="29" t="s">
        <v>109</v>
      </c>
      <c r="E46" s="44" t="s">
        <v>44</v>
      </c>
      <c r="F46" s="44" t="s">
        <v>29</v>
      </c>
      <c r="G46" s="34">
        <v>2330</v>
      </c>
      <c r="H46" s="5"/>
      <c r="I46" s="5"/>
    </row>
    <row r="47" spans="1:9">
      <c r="A47" s="35" t="s">
        <v>49</v>
      </c>
      <c r="B47" s="36" t="s">
        <v>13</v>
      </c>
      <c r="C47" s="36" t="s">
        <v>50</v>
      </c>
      <c r="D47" s="36"/>
      <c r="E47" s="36"/>
      <c r="F47" s="36"/>
      <c r="G47" s="45">
        <f t="shared" ref="G47:G49" si="4">G48</f>
        <v>80270</v>
      </c>
      <c r="H47" s="5"/>
      <c r="I47" s="5"/>
    </row>
    <row r="48" spans="1:9">
      <c r="A48" s="13" t="s">
        <v>51</v>
      </c>
      <c r="B48" s="25" t="s">
        <v>13</v>
      </c>
      <c r="C48" s="25" t="s">
        <v>52</v>
      </c>
      <c r="D48" s="29"/>
      <c r="E48" s="25"/>
      <c r="F48" s="25"/>
      <c r="G48" s="34">
        <f t="shared" si="4"/>
        <v>80270</v>
      </c>
      <c r="H48" s="5"/>
      <c r="I48" s="5"/>
    </row>
    <row r="49" spans="1:9" ht="24">
      <c r="A49" s="43" t="s">
        <v>110</v>
      </c>
      <c r="B49" s="27" t="s">
        <v>111</v>
      </c>
      <c r="C49" s="28" t="s">
        <v>52</v>
      </c>
      <c r="D49" s="29" t="s">
        <v>112</v>
      </c>
      <c r="E49" s="25"/>
      <c r="F49" s="25"/>
      <c r="G49" s="34">
        <f t="shared" si="4"/>
        <v>80270</v>
      </c>
      <c r="H49" s="5"/>
      <c r="I49" s="5"/>
    </row>
    <row r="50" spans="1:9" ht="36.75">
      <c r="A50" s="39" t="s">
        <v>53</v>
      </c>
      <c r="B50" s="25" t="s">
        <v>13</v>
      </c>
      <c r="C50" s="25" t="s">
        <v>52</v>
      </c>
      <c r="D50" s="25" t="s">
        <v>113</v>
      </c>
      <c r="E50" s="25" t="s">
        <v>101</v>
      </c>
      <c r="F50" s="25"/>
      <c r="G50" s="34">
        <f>G51+G53</f>
        <v>80270</v>
      </c>
      <c r="H50" s="5"/>
      <c r="I50" s="5"/>
    </row>
    <row r="51" spans="1:9" ht="72">
      <c r="A51" s="13" t="s">
        <v>17</v>
      </c>
      <c r="B51" s="25" t="s">
        <v>13</v>
      </c>
      <c r="C51" s="25" t="s">
        <v>52</v>
      </c>
      <c r="D51" s="25" t="s">
        <v>113</v>
      </c>
      <c r="E51" s="25" t="s">
        <v>18</v>
      </c>
      <c r="F51" s="25"/>
      <c r="G51" s="34">
        <f>G52</f>
        <v>63111.5</v>
      </c>
      <c r="H51" s="5"/>
      <c r="I51" s="5"/>
    </row>
    <row r="52" spans="1:9" ht="24.75">
      <c r="A52" s="39" t="s">
        <v>21</v>
      </c>
      <c r="B52" s="25" t="s">
        <v>13</v>
      </c>
      <c r="C52" s="25" t="s">
        <v>52</v>
      </c>
      <c r="D52" s="25" t="s">
        <v>113</v>
      </c>
      <c r="E52" s="25" t="s">
        <v>19</v>
      </c>
      <c r="F52" s="25"/>
      <c r="G52" s="34">
        <v>63111.5</v>
      </c>
      <c r="H52" s="5"/>
      <c r="I52" s="5"/>
    </row>
    <row r="53" spans="1:9" ht="24.75">
      <c r="A53" s="39" t="s">
        <v>34</v>
      </c>
      <c r="B53" s="25" t="s">
        <v>13</v>
      </c>
      <c r="C53" s="25" t="s">
        <v>52</v>
      </c>
      <c r="D53" s="25" t="s">
        <v>113</v>
      </c>
      <c r="E53" s="25" t="s">
        <v>35</v>
      </c>
      <c r="F53" s="25"/>
      <c r="G53" s="34">
        <f>G54</f>
        <v>17158.5</v>
      </c>
      <c r="H53" s="5"/>
      <c r="I53" s="5"/>
    </row>
    <row r="54" spans="1:9" ht="36.75">
      <c r="A54" s="39" t="s">
        <v>36</v>
      </c>
      <c r="B54" s="25" t="s">
        <v>13</v>
      </c>
      <c r="C54" s="25" t="s">
        <v>52</v>
      </c>
      <c r="D54" s="25" t="s">
        <v>113</v>
      </c>
      <c r="E54" s="25" t="s">
        <v>37</v>
      </c>
      <c r="F54" s="25"/>
      <c r="G54" s="34">
        <v>17158.5</v>
      </c>
      <c r="H54" s="5"/>
      <c r="I54" s="5"/>
    </row>
    <row r="55" spans="1:9" ht="24">
      <c r="A55" s="35" t="s">
        <v>54</v>
      </c>
      <c r="B55" s="36" t="s">
        <v>13</v>
      </c>
      <c r="C55" s="36" t="s">
        <v>55</v>
      </c>
      <c r="D55" s="36"/>
      <c r="E55" s="36"/>
      <c r="F55" s="36"/>
      <c r="G55" s="46">
        <f>G56</f>
        <v>409237</v>
      </c>
      <c r="H55" s="4"/>
      <c r="I55" s="4"/>
    </row>
    <row r="56" spans="1:9" ht="36.75">
      <c r="A56" s="47" t="s">
        <v>56</v>
      </c>
      <c r="B56" s="25" t="s">
        <v>13</v>
      </c>
      <c r="C56" s="25" t="s">
        <v>57</v>
      </c>
      <c r="D56" s="25"/>
      <c r="E56" s="25"/>
      <c r="F56" s="25"/>
      <c r="G56" s="38">
        <f>G57+G62</f>
        <v>409237</v>
      </c>
      <c r="H56" s="4"/>
      <c r="I56" s="4"/>
    </row>
    <row r="57" spans="1:9" ht="36">
      <c r="A57" s="13" t="s">
        <v>58</v>
      </c>
      <c r="B57" s="25" t="s">
        <v>13</v>
      </c>
      <c r="C57" s="25" t="s">
        <v>57</v>
      </c>
      <c r="D57" s="25" t="s">
        <v>114</v>
      </c>
      <c r="E57" s="25"/>
      <c r="F57" s="25"/>
      <c r="G57" s="38">
        <f>G58</f>
        <v>160000</v>
      </c>
      <c r="H57" s="4"/>
      <c r="I57" s="4"/>
    </row>
    <row r="58" spans="1:9" ht="36">
      <c r="A58" s="48" t="s">
        <v>115</v>
      </c>
      <c r="B58" s="49" t="s">
        <v>13</v>
      </c>
      <c r="C58" s="49" t="s">
        <v>57</v>
      </c>
      <c r="D58" s="50" t="s">
        <v>116</v>
      </c>
      <c r="E58" s="25" t="s">
        <v>101</v>
      </c>
      <c r="F58" s="25"/>
      <c r="G58" s="38">
        <f>G60</f>
        <v>160000</v>
      </c>
      <c r="H58" s="4"/>
      <c r="I58" s="4"/>
    </row>
    <row r="59" spans="1:9" ht="24">
      <c r="A59" s="51" t="s">
        <v>117</v>
      </c>
      <c r="B59" s="52" t="s">
        <v>13</v>
      </c>
      <c r="C59" s="52" t="s">
        <v>57</v>
      </c>
      <c r="D59" s="53" t="s">
        <v>118</v>
      </c>
      <c r="E59" s="25"/>
      <c r="F59" s="25"/>
      <c r="G59" s="38">
        <f>G60</f>
        <v>160000</v>
      </c>
      <c r="H59" s="4"/>
      <c r="I59" s="4"/>
    </row>
    <row r="60" spans="1:9" ht="24">
      <c r="A60" s="13" t="s">
        <v>34</v>
      </c>
      <c r="B60" s="25" t="s">
        <v>13</v>
      </c>
      <c r="C60" s="25" t="s">
        <v>57</v>
      </c>
      <c r="D60" s="53" t="s">
        <v>118</v>
      </c>
      <c r="E60" s="25" t="s">
        <v>35</v>
      </c>
      <c r="F60" s="25"/>
      <c r="G60" s="34">
        <f>G61</f>
        <v>160000</v>
      </c>
      <c r="H60" s="5"/>
      <c r="I60" s="5"/>
    </row>
    <row r="61" spans="1:9" ht="36.75">
      <c r="A61" s="39" t="s">
        <v>36</v>
      </c>
      <c r="B61" s="25" t="s">
        <v>13</v>
      </c>
      <c r="C61" s="25" t="s">
        <v>57</v>
      </c>
      <c r="D61" s="53" t="s">
        <v>118</v>
      </c>
      <c r="E61" s="44" t="s">
        <v>37</v>
      </c>
      <c r="F61" s="44"/>
      <c r="G61" s="34">
        <v>160000</v>
      </c>
      <c r="H61" s="5"/>
      <c r="I61" s="5"/>
    </row>
    <row r="62" spans="1:9" ht="24">
      <c r="A62" s="13" t="s">
        <v>119</v>
      </c>
      <c r="B62" s="25" t="s">
        <v>13</v>
      </c>
      <c r="C62" s="25" t="s">
        <v>57</v>
      </c>
      <c r="D62" s="53" t="s">
        <v>120</v>
      </c>
      <c r="E62" s="25" t="s">
        <v>101</v>
      </c>
      <c r="F62" s="44"/>
      <c r="G62" s="34">
        <f t="shared" ref="G62:G63" si="5">G63</f>
        <v>249237</v>
      </c>
      <c r="H62" s="5"/>
      <c r="I62" s="5"/>
    </row>
    <row r="63" spans="1:9" ht="24">
      <c r="A63" s="13" t="s">
        <v>34</v>
      </c>
      <c r="B63" s="25" t="s">
        <v>13</v>
      </c>
      <c r="C63" s="25" t="s">
        <v>57</v>
      </c>
      <c r="D63" s="53" t="s">
        <v>120</v>
      </c>
      <c r="E63" s="25" t="s">
        <v>35</v>
      </c>
      <c r="F63" s="44"/>
      <c r="G63" s="34">
        <f t="shared" si="5"/>
        <v>249237</v>
      </c>
      <c r="H63" s="5"/>
      <c r="I63" s="5"/>
    </row>
    <row r="64" spans="1:9" ht="36.75">
      <c r="A64" s="39" t="s">
        <v>36</v>
      </c>
      <c r="B64" s="25" t="s">
        <v>13</v>
      </c>
      <c r="C64" s="25" t="s">
        <v>57</v>
      </c>
      <c r="D64" s="53" t="s">
        <v>120</v>
      </c>
      <c r="E64" s="44" t="s">
        <v>37</v>
      </c>
      <c r="F64" s="44"/>
      <c r="G64" s="34">
        <v>249237</v>
      </c>
      <c r="H64" s="5"/>
      <c r="I64" s="5"/>
    </row>
    <row r="65" spans="1:9" s="10" customFormat="1" ht="12">
      <c r="A65" s="35" t="s">
        <v>59</v>
      </c>
      <c r="B65" s="36" t="s">
        <v>13</v>
      </c>
      <c r="C65" s="36" t="s">
        <v>60</v>
      </c>
      <c r="D65" s="36"/>
      <c r="E65" s="36"/>
      <c r="F65" s="36"/>
      <c r="G65" s="45">
        <f t="shared" ref="G65:G66" si="6">G66</f>
        <v>779501.97</v>
      </c>
      <c r="H65" s="54"/>
      <c r="I65" s="54"/>
    </row>
    <row r="66" spans="1:9" s="10" customFormat="1" ht="12">
      <c r="A66" s="13" t="s">
        <v>61</v>
      </c>
      <c r="B66" s="25" t="s">
        <v>13</v>
      </c>
      <c r="C66" s="25" t="s">
        <v>62</v>
      </c>
      <c r="D66" s="25"/>
      <c r="E66" s="25"/>
      <c r="F66" s="25"/>
      <c r="G66" s="34">
        <f t="shared" si="6"/>
        <v>779501.97</v>
      </c>
      <c r="H66" s="54"/>
      <c r="I66" s="54"/>
    </row>
    <row r="67" spans="1:9" s="10" customFormat="1" ht="24">
      <c r="A67" s="51" t="s">
        <v>121</v>
      </c>
      <c r="B67" s="52" t="s">
        <v>13</v>
      </c>
      <c r="C67" s="52" t="s">
        <v>62</v>
      </c>
      <c r="D67" s="53" t="s">
        <v>122</v>
      </c>
      <c r="E67" s="25"/>
      <c r="F67" s="25"/>
      <c r="G67" s="34">
        <f>G68+G79</f>
        <v>779501.97</v>
      </c>
      <c r="H67" s="54"/>
      <c r="I67" s="54"/>
    </row>
    <row r="68" spans="1:9" s="10" customFormat="1" ht="36">
      <c r="A68" s="33" t="s">
        <v>123</v>
      </c>
      <c r="B68" s="52" t="s">
        <v>48</v>
      </c>
      <c r="C68" s="52" t="s">
        <v>62</v>
      </c>
      <c r="D68" s="53" t="s">
        <v>175</v>
      </c>
      <c r="E68" s="44" t="s">
        <v>101</v>
      </c>
      <c r="F68" s="44"/>
      <c r="G68" s="34">
        <f>G69</f>
        <v>725501.97</v>
      </c>
      <c r="H68" s="54"/>
      <c r="I68" s="54"/>
    </row>
    <row r="69" spans="1:9" s="10" customFormat="1" ht="24">
      <c r="A69" s="43" t="s">
        <v>124</v>
      </c>
      <c r="B69" s="27" t="s">
        <v>13</v>
      </c>
      <c r="C69" s="28" t="s">
        <v>62</v>
      </c>
      <c r="D69" s="29" t="s">
        <v>175</v>
      </c>
      <c r="E69" s="44"/>
      <c r="F69" s="44"/>
      <c r="G69" s="34">
        <f>G70+G72+G75</f>
        <v>725501.97</v>
      </c>
      <c r="H69" s="54"/>
      <c r="I69" s="54"/>
    </row>
    <row r="70" spans="1:9" s="10" customFormat="1" ht="12">
      <c r="A70" s="55" t="s">
        <v>125</v>
      </c>
      <c r="B70" s="52" t="s">
        <v>48</v>
      </c>
      <c r="C70" s="52" t="s">
        <v>62</v>
      </c>
      <c r="D70" s="53" t="s">
        <v>176</v>
      </c>
      <c r="E70" s="44" t="s">
        <v>35</v>
      </c>
      <c r="F70" s="44"/>
      <c r="G70" s="34">
        <f>G71</f>
        <v>361140.8</v>
      </c>
      <c r="H70" s="54"/>
      <c r="I70" s="54"/>
    </row>
    <row r="71" spans="1:9" ht="24.75">
      <c r="A71" s="39" t="s">
        <v>34</v>
      </c>
      <c r="B71" s="25" t="s">
        <v>13</v>
      </c>
      <c r="C71" s="25" t="s">
        <v>62</v>
      </c>
      <c r="D71" s="53" t="s">
        <v>176</v>
      </c>
      <c r="E71" s="44" t="s">
        <v>37</v>
      </c>
      <c r="F71" s="44"/>
      <c r="G71" s="34">
        <v>361140.8</v>
      </c>
      <c r="H71" s="5"/>
      <c r="I71" s="5"/>
    </row>
    <row r="72" spans="1:9">
      <c r="A72" s="55" t="s">
        <v>126</v>
      </c>
      <c r="B72" s="52" t="s">
        <v>13</v>
      </c>
      <c r="C72" s="52" t="s">
        <v>62</v>
      </c>
      <c r="D72" s="7" t="s">
        <v>177</v>
      </c>
      <c r="E72" s="56"/>
      <c r="F72" s="44"/>
      <c r="G72" s="34">
        <f t="shared" ref="G72:G73" si="7">G73</f>
        <v>50000</v>
      </c>
      <c r="H72" s="5"/>
      <c r="I72" s="5"/>
    </row>
    <row r="73" spans="1:9" ht="24.75">
      <c r="A73" s="55" t="s">
        <v>34</v>
      </c>
      <c r="B73" s="52" t="s">
        <v>13</v>
      </c>
      <c r="C73" s="52" t="s">
        <v>62</v>
      </c>
      <c r="D73" s="7" t="s">
        <v>177</v>
      </c>
      <c r="E73" s="56" t="s">
        <v>35</v>
      </c>
      <c r="F73" s="44"/>
      <c r="G73" s="34">
        <f t="shared" si="7"/>
        <v>50000</v>
      </c>
      <c r="H73" s="5"/>
      <c r="I73" s="5"/>
    </row>
    <row r="74" spans="1:9" ht="36.75">
      <c r="A74" s="55" t="s">
        <v>36</v>
      </c>
      <c r="B74" s="52" t="s">
        <v>13</v>
      </c>
      <c r="C74" s="52" t="s">
        <v>62</v>
      </c>
      <c r="D74" s="7" t="s">
        <v>177</v>
      </c>
      <c r="E74" s="56" t="s">
        <v>37</v>
      </c>
      <c r="F74" s="44"/>
      <c r="G74" s="34">
        <v>50000</v>
      </c>
      <c r="H74" s="5"/>
      <c r="I74" s="5"/>
    </row>
    <row r="75" spans="1:9" ht="48.75">
      <c r="A75" s="55" t="s">
        <v>127</v>
      </c>
      <c r="B75" s="52" t="s">
        <v>13</v>
      </c>
      <c r="C75" s="52" t="s">
        <v>62</v>
      </c>
      <c r="D75" s="7" t="s">
        <v>178</v>
      </c>
      <c r="E75" s="56"/>
      <c r="F75" s="44"/>
      <c r="G75" s="34">
        <f t="shared" ref="G75:G77" si="8">G76</f>
        <v>314361.17</v>
      </c>
      <c r="H75" s="5"/>
      <c r="I75" s="5"/>
    </row>
    <row r="76" spans="1:9" ht="24.75">
      <c r="A76" s="55" t="s">
        <v>128</v>
      </c>
      <c r="B76" s="52" t="s">
        <v>13</v>
      </c>
      <c r="C76" s="52" t="s">
        <v>62</v>
      </c>
      <c r="D76" s="7" t="s">
        <v>178</v>
      </c>
      <c r="E76" s="56" t="s">
        <v>101</v>
      </c>
      <c r="F76" s="44"/>
      <c r="G76" s="34">
        <f t="shared" si="8"/>
        <v>314361.17</v>
      </c>
      <c r="H76" s="5"/>
      <c r="I76" s="5"/>
    </row>
    <row r="77" spans="1:9" ht="24.75">
      <c r="A77" s="55" t="s">
        <v>34</v>
      </c>
      <c r="B77" s="52" t="s">
        <v>13</v>
      </c>
      <c r="C77" s="52" t="s">
        <v>62</v>
      </c>
      <c r="D77" s="7" t="s">
        <v>178</v>
      </c>
      <c r="E77" s="56" t="s">
        <v>35</v>
      </c>
      <c r="F77" s="44"/>
      <c r="G77" s="34">
        <f t="shared" si="8"/>
        <v>314361.17</v>
      </c>
      <c r="H77" s="5"/>
      <c r="I77" s="5"/>
    </row>
    <row r="78" spans="1:9" ht="36.75">
      <c r="A78" s="55" t="s">
        <v>36</v>
      </c>
      <c r="B78" s="52" t="s">
        <v>13</v>
      </c>
      <c r="C78" s="52" t="s">
        <v>62</v>
      </c>
      <c r="D78" s="7" t="s">
        <v>178</v>
      </c>
      <c r="E78" s="56" t="s">
        <v>37</v>
      </c>
      <c r="F78" s="44"/>
      <c r="G78" s="34">
        <v>314361.17</v>
      </c>
      <c r="H78" s="5"/>
      <c r="I78" s="5"/>
    </row>
    <row r="79" spans="1:9" ht="24">
      <c r="A79" s="13" t="s">
        <v>202</v>
      </c>
      <c r="B79" s="52" t="s">
        <v>13</v>
      </c>
      <c r="C79" s="52" t="s">
        <v>203</v>
      </c>
      <c r="D79" s="53" t="s">
        <v>204</v>
      </c>
      <c r="E79" s="44"/>
      <c r="F79" s="44"/>
      <c r="G79" s="34">
        <f t="shared" ref="G79:G80" si="9">G80</f>
        <v>54000</v>
      </c>
      <c r="H79" s="5"/>
      <c r="I79" s="5"/>
    </row>
    <row r="80" spans="1:9" ht="24.75">
      <c r="A80" s="55" t="s">
        <v>34</v>
      </c>
      <c r="B80" s="52" t="s">
        <v>13</v>
      </c>
      <c r="C80" s="52" t="s">
        <v>203</v>
      </c>
      <c r="D80" s="53" t="s">
        <v>204</v>
      </c>
      <c r="E80" s="56" t="s">
        <v>35</v>
      </c>
      <c r="F80" s="44"/>
      <c r="G80" s="34">
        <f t="shared" si="9"/>
        <v>54000</v>
      </c>
      <c r="H80" s="5"/>
      <c r="I80" s="5"/>
    </row>
    <row r="81" spans="1:9" ht="36.75">
      <c r="A81" s="55" t="s">
        <v>36</v>
      </c>
      <c r="B81" s="52" t="s">
        <v>13</v>
      </c>
      <c r="C81" s="52" t="s">
        <v>203</v>
      </c>
      <c r="D81" s="53" t="s">
        <v>204</v>
      </c>
      <c r="E81" s="56" t="s">
        <v>37</v>
      </c>
      <c r="F81" s="44"/>
      <c r="G81" s="34">
        <v>54000</v>
      </c>
      <c r="H81" s="5"/>
      <c r="I81" s="5"/>
    </row>
    <row r="82" spans="1:9">
      <c r="A82" s="57" t="s">
        <v>63</v>
      </c>
      <c r="B82" s="58" t="s">
        <v>13</v>
      </c>
      <c r="C82" s="58" t="s">
        <v>64</v>
      </c>
      <c r="D82" s="36"/>
      <c r="E82" s="36"/>
      <c r="F82" s="36"/>
      <c r="G82" s="46">
        <f>G83+G113</f>
        <v>3219035.38</v>
      </c>
      <c r="H82" s="4"/>
      <c r="I82" s="4"/>
    </row>
    <row r="83" spans="1:9">
      <c r="A83" s="57" t="s">
        <v>40</v>
      </c>
      <c r="B83" s="58" t="s">
        <v>13</v>
      </c>
      <c r="C83" s="58" t="s">
        <v>66</v>
      </c>
      <c r="D83" s="36"/>
      <c r="E83" s="36"/>
      <c r="F83" s="36"/>
      <c r="G83" s="46">
        <f>G84</f>
        <v>1980335.38</v>
      </c>
      <c r="H83" s="4"/>
      <c r="I83" s="4"/>
    </row>
    <row r="84" spans="1:9" ht="48">
      <c r="A84" s="33" t="s">
        <v>172</v>
      </c>
      <c r="B84" s="58" t="s">
        <v>13</v>
      </c>
      <c r="C84" s="58" t="s">
        <v>66</v>
      </c>
      <c r="D84" s="36"/>
      <c r="E84" s="36"/>
      <c r="F84" s="36"/>
      <c r="G84" s="59">
        <f>G85+G92+G99+G110</f>
        <v>1980335.38</v>
      </c>
      <c r="H84" s="4"/>
      <c r="I84" s="4"/>
    </row>
    <row r="85" spans="1:9" ht="24">
      <c r="A85" s="33" t="s">
        <v>173</v>
      </c>
      <c r="B85" s="58" t="s">
        <v>13</v>
      </c>
      <c r="C85" s="58" t="s">
        <v>66</v>
      </c>
      <c r="D85" s="11" t="s">
        <v>209</v>
      </c>
      <c r="E85" s="58"/>
      <c r="F85" s="58"/>
      <c r="G85" s="60">
        <f>G86+G89</f>
        <v>409000</v>
      </c>
      <c r="H85" s="4"/>
      <c r="I85" s="4"/>
    </row>
    <row r="86" spans="1:9" ht="24">
      <c r="A86" s="43" t="s">
        <v>187</v>
      </c>
      <c r="B86" s="58" t="s">
        <v>13</v>
      </c>
      <c r="C86" s="58" t="s">
        <v>66</v>
      </c>
      <c r="D86" s="102" t="s">
        <v>179</v>
      </c>
      <c r="E86" s="58" t="s">
        <v>101</v>
      </c>
      <c r="F86" s="58"/>
      <c r="G86" s="59">
        <f>G87</f>
        <v>349000</v>
      </c>
      <c r="H86" s="4"/>
      <c r="I86" s="4"/>
    </row>
    <row r="87" spans="1:9" ht="24.75">
      <c r="A87" s="55" t="s">
        <v>34</v>
      </c>
      <c r="B87" s="58" t="s">
        <v>13</v>
      </c>
      <c r="C87" s="58" t="s">
        <v>66</v>
      </c>
      <c r="D87" s="11" t="s">
        <v>179</v>
      </c>
      <c r="E87" s="58" t="s">
        <v>35</v>
      </c>
      <c r="F87" s="58"/>
      <c r="G87" s="59">
        <f>G88</f>
        <v>349000</v>
      </c>
      <c r="H87" s="4"/>
      <c r="I87" s="4"/>
    </row>
    <row r="88" spans="1:9" ht="36.75">
      <c r="A88" s="55" t="s">
        <v>36</v>
      </c>
      <c r="B88" s="58" t="s">
        <v>13</v>
      </c>
      <c r="C88" s="58" t="s">
        <v>66</v>
      </c>
      <c r="D88" s="11" t="s">
        <v>179</v>
      </c>
      <c r="E88" s="58" t="s">
        <v>37</v>
      </c>
      <c r="F88" s="58"/>
      <c r="G88" s="59">
        <v>349000</v>
      </c>
      <c r="H88" s="4"/>
      <c r="I88" s="4"/>
    </row>
    <row r="89" spans="1:9" ht="27.75" customHeight="1">
      <c r="A89" s="99" t="s">
        <v>207</v>
      </c>
      <c r="B89" s="100" t="s">
        <v>13</v>
      </c>
      <c r="C89" s="100" t="s">
        <v>66</v>
      </c>
      <c r="D89" s="11" t="s">
        <v>208</v>
      </c>
      <c r="E89" s="100" t="s">
        <v>101</v>
      </c>
      <c r="F89" s="58"/>
      <c r="G89" s="59">
        <f>G90</f>
        <v>60000</v>
      </c>
      <c r="H89" s="4"/>
      <c r="I89" s="4"/>
    </row>
    <row r="90" spans="1:9" ht="23.25">
      <c r="A90" s="101" t="s">
        <v>34</v>
      </c>
      <c r="B90" s="100" t="s">
        <v>13</v>
      </c>
      <c r="C90" s="100" t="s">
        <v>66</v>
      </c>
      <c r="D90" s="11" t="s">
        <v>208</v>
      </c>
      <c r="E90" s="100" t="s">
        <v>35</v>
      </c>
      <c r="F90" s="58"/>
      <c r="G90" s="59">
        <f>G91</f>
        <v>60000</v>
      </c>
      <c r="H90" s="4"/>
      <c r="I90" s="4"/>
    </row>
    <row r="91" spans="1:9" ht="26.25" customHeight="1">
      <c r="A91" s="101" t="s">
        <v>36</v>
      </c>
      <c r="B91" s="100" t="s">
        <v>13</v>
      </c>
      <c r="C91" s="100" t="s">
        <v>66</v>
      </c>
      <c r="D91" s="11" t="s">
        <v>208</v>
      </c>
      <c r="E91" s="100" t="s">
        <v>37</v>
      </c>
      <c r="F91" s="58"/>
      <c r="G91" s="59">
        <v>60000</v>
      </c>
      <c r="H91" s="4"/>
      <c r="I91" s="4"/>
    </row>
    <row r="92" spans="1:9" ht="24">
      <c r="A92" s="57" t="s">
        <v>129</v>
      </c>
      <c r="B92" s="58" t="s">
        <v>13</v>
      </c>
      <c r="C92" s="58" t="s">
        <v>66</v>
      </c>
      <c r="D92" s="58" t="s">
        <v>130</v>
      </c>
      <c r="E92" s="58" t="s">
        <v>101</v>
      </c>
      <c r="F92" s="36"/>
      <c r="G92" s="61">
        <f>G93+G96</f>
        <v>165042.95000000001</v>
      </c>
      <c r="H92" s="4"/>
      <c r="I92" s="4"/>
    </row>
    <row r="93" spans="1:9" ht="24">
      <c r="A93" s="57" t="s">
        <v>131</v>
      </c>
      <c r="B93" s="58" t="s">
        <v>13</v>
      </c>
      <c r="C93" s="58" t="s">
        <v>66</v>
      </c>
      <c r="D93" s="8" t="s">
        <v>180</v>
      </c>
      <c r="E93" s="58" t="s">
        <v>35</v>
      </c>
      <c r="F93" s="36"/>
      <c r="G93" s="38">
        <f t="shared" ref="G93:G94" si="10">G94</f>
        <v>75000</v>
      </c>
      <c r="H93" s="4"/>
      <c r="I93" s="4"/>
    </row>
    <row r="94" spans="1:9">
      <c r="A94" s="13" t="s">
        <v>132</v>
      </c>
      <c r="B94" s="58" t="s">
        <v>13</v>
      </c>
      <c r="C94" s="58" t="s">
        <v>66</v>
      </c>
      <c r="D94" s="8" t="s">
        <v>180</v>
      </c>
      <c r="E94" s="58" t="s">
        <v>37</v>
      </c>
      <c r="F94" s="36"/>
      <c r="G94" s="38">
        <f t="shared" si="10"/>
        <v>75000</v>
      </c>
      <c r="H94" s="4"/>
      <c r="I94" s="4"/>
    </row>
    <row r="95" spans="1:9" ht="36.75">
      <c r="A95" s="39" t="s">
        <v>36</v>
      </c>
      <c r="B95" s="58" t="s">
        <v>13</v>
      </c>
      <c r="C95" s="58" t="s">
        <v>66</v>
      </c>
      <c r="D95" s="8" t="s">
        <v>180</v>
      </c>
      <c r="E95" s="58" t="s">
        <v>39</v>
      </c>
      <c r="F95" s="36"/>
      <c r="G95" s="38">
        <v>75000</v>
      </c>
      <c r="H95" s="4"/>
      <c r="I95" s="4"/>
    </row>
    <row r="96" spans="1:9" ht="36.75">
      <c r="A96" s="39" t="s">
        <v>133</v>
      </c>
      <c r="B96" s="25" t="s">
        <v>13</v>
      </c>
      <c r="C96" s="25" t="s">
        <v>66</v>
      </c>
      <c r="D96" s="7" t="s">
        <v>199</v>
      </c>
      <c r="E96" s="36"/>
      <c r="F96" s="36"/>
      <c r="G96" s="38">
        <f>G97</f>
        <v>90042.95</v>
      </c>
      <c r="H96" s="4"/>
      <c r="I96" s="4"/>
    </row>
    <row r="97" spans="1:9">
      <c r="A97" s="55" t="s">
        <v>41</v>
      </c>
      <c r="B97" s="52" t="s">
        <v>13</v>
      </c>
      <c r="C97" s="52" t="s">
        <v>66</v>
      </c>
      <c r="D97" s="7" t="s">
        <v>199</v>
      </c>
      <c r="E97" s="53" t="s">
        <v>26</v>
      </c>
      <c r="F97" s="36"/>
      <c r="G97" s="38">
        <f>G98</f>
        <v>90042.95</v>
      </c>
      <c r="H97" s="4"/>
      <c r="I97" s="4"/>
    </row>
    <row r="98" spans="1:9" ht="36">
      <c r="A98" s="13" t="s">
        <v>65</v>
      </c>
      <c r="B98" s="62" t="s">
        <v>13</v>
      </c>
      <c r="C98" s="62" t="s">
        <v>66</v>
      </c>
      <c r="D98" s="7" t="s">
        <v>199</v>
      </c>
      <c r="E98" s="58" t="s">
        <v>185</v>
      </c>
      <c r="F98" s="58" t="s">
        <v>38</v>
      </c>
      <c r="G98" s="38">
        <v>90042.95</v>
      </c>
      <c r="H98" s="4"/>
      <c r="I98" s="4"/>
    </row>
    <row r="99" spans="1:9" ht="36.75">
      <c r="A99" s="39" t="s">
        <v>67</v>
      </c>
      <c r="B99" s="25" t="s">
        <v>13</v>
      </c>
      <c r="C99" s="25" t="s">
        <v>66</v>
      </c>
      <c r="D99" s="25" t="s">
        <v>134</v>
      </c>
      <c r="E99" s="25"/>
      <c r="F99" s="25"/>
      <c r="G99" s="61">
        <f>G103+G106+G109</f>
        <v>1356292.43</v>
      </c>
      <c r="H99" s="4"/>
      <c r="I99" s="4"/>
    </row>
    <row r="100" spans="1:9" ht="24">
      <c r="A100" s="51" t="s">
        <v>135</v>
      </c>
      <c r="B100" s="52" t="s">
        <v>13</v>
      </c>
      <c r="C100" s="52" t="s">
        <v>66</v>
      </c>
      <c r="D100" s="53" t="s">
        <v>136</v>
      </c>
      <c r="E100" s="25" t="s">
        <v>101</v>
      </c>
      <c r="F100" s="25"/>
      <c r="G100" s="63">
        <f>G101+G104</f>
        <v>1096292.43</v>
      </c>
      <c r="H100" s="4"/>
      <c r="I100" s="4"/>
    </row>
    <row r="101" spans="1:9" ht="24.75">
      <c r="A101" s="39" t="s">
        <v>174</v>
      </c>
      <c r="B101" s="52" t="s">
        <v>13</v>
      </c>
      <c r="C101" s="52" t="s">
        <v>66</v>
      </c>
      <c r="D101" s="53" t="s">
        <v>188</v>
      </c>
      <c r="E101" s="44"/>
      <c r="F101" s="44"/>
      <c r="G101" s="34">
        <f t="shared" ref="G101:G102" si="11">G102</f>
        <v>50292.43</v>
      </c>
      <c r="H101" s="5"/>
      <c r="I101" s="5"/>
    </row>
    <row r="102" spans="1:9" ht="24.75">
      <c r="A102" s="39" t="s">
        <v>34</v>
      </c>
      <c r="B102" s="52" t="s">
        <v>13</v>
      </c>
      <c r="C102" s="52" t="s">
        <v>66</v>
      </c>
      <c r="D102" s="53" t="s">
        <v>188</v>
      </c>
      <c r="E102" s="44" t="s">
        <v>35</v>
      </c>
      <c r="F102" s="44"/>
      <c r="G102" s="34">
        <f t="shared" si="11"/>
        <v>50292.43</v>
      </c>
      <c r="H102" s="5"/>
      <c r="I102" s="5"/>
    </row>
    <row r="103" spans="1:9" ht="36.75">
      <c r="A103" s="39" t="s">
        <v>36</v>
      </c>
      <c r="B103" s="52" t="s">
        <v>13</v>
      </c>
      <c r="C103" s="52" t="s">
        <v>66</v>
      </c>
      <c r="D103" s="53" t="s">
        <v>188</v>
      </c>
      <c r="E103" s="44" t="s">
        <v>37</v>
      </c>
      <c r="F103" s="44"/>
      <c r="G103" s="34">
        <v>50292.43</v>
      </c>
      <c r="H103" s="5"/>
      <c r="I103" s="5"/>
    </row>
    <row r="104" spans="1:9" ht="36.75">
      <c r="A104" s="39" t="s">
        <v>137</v>
      </c>
      <c r="B104" s="25" t="s">
        <v>13</v>
      </c>
      <c r="C104" s="25" t="s">
        <v>66</v>
      </c>
      <c r="D104" s="9" t="s">
        <v>181</v>
      </c>
      <c r="E104" s="44" t="s">
        <v>101</v>
      </c>
      <c r="F104" s="44"/>
      <c r="G104" s="34">
        <f>G105</f>
        <v>1046000</v>
      </c>
      <c r="H104" s="5"/>
      <c r="I104" s="5"/>
    </row>
    <row r="105" spans="1:9">
      <c r="A105" s="55" t="s">
        <v>41</v>
      </c>
      <c r="B105" s="52" t="s">
        <v>13</v>
      </c>
      <c r="C105" s="52" t="s">
        <v>66</v>
      </c>
      <c r="D105" s="9" t="s">
        <v>181</v>
      </c>
      <c r="E105" s="56" t="s">
        <v>26</v>
      </c>
      <c r="F105" s="44"/>
      <c r="G105" s="34">
        <f>G106</f>
        <v>1046000</v>
      </c>
      <c r="H105" s="5"/>
      <c r="I105" s="5"/>
    </row>
    <row r="106" spans="1:9" ht="36">
      <c r="A106" s="13" t="s">
        <v>65</v>
      </c>
      <c r="B106" s="25" t="s">
        <v>13</v>
      </c>
      <c r="C106" s="25" t="s">
        <v>66</v>
      </c>
      <c r="D106" s="9" t="s">
        <v>181</v>
      </c>
      <c r="E106" s="44" t="s">
        <v>185</v>
      </c>
      <c r="F106" s="44" t="s">
        <v>38</v>
      </c>
      <c r="G106" s="34">
        <v>1046000</v>
      </c>
      <c r="H106" s="5"/>
      <c r="I106" s="5"/>
    </row>
    <row r="107" spans="1:9" ht="60">
      <c r="A107" s="13" t="s">
        <v>206</v>
      </c>
      <c r="B107" s="25" t="s">
        <v>13</v>
      </c>
      <c r="C107" s="25" t="s">
        <v>66</v>
      </c>
      <c r="D107" s="9" t="s">
        <v>205</v>
      </c>
      <c r="E107" s="44" t="s">
        <v>101</v>
      </c>
      <c r="F107" s="44"/>
      <c r="G107" s="34">
        <f>G108</f>
        <v>260000</v>
      </c>
      <c r="H107" s="5"/>
      <c r="I107" s="5"/>
    </row>
    <row r="108" spans="1:9" ht="23.25">
      <c r="A108" s="92" t="s">
        <v>34</v>
      </c>
      <c r="B108" s="52" t="s">
        <v>13</v>
      </c>
      <c r="C108" s="52" t="s">
        <v>66</v>
      </c>
      <c r="D108" s="9" t="s">
        <v>205</v>
      </c>
      <c r="E108" s="44" t="s">
        <v>35</v>
      </c>
      <c r="F108" s="44"/>
      <c r="G108" s="34">
        <f>G109</f>
        <v>260000</v>
      </c>
      <c r="H108" s="5"/>
      <c r="I108" s="5"/>
    </row>
    <row r="109" spans="1:9" ht="34.5">
      <c r="A109" s="92" t="s">
        <v>36</v>
      </c>
      <c r="B109" s="25" t="s">
        <v>13</v>
      </c>
      <c r="C109" s="25" t="s">
        <v>66</v>
      </c>
      <c r="D109" s="9" t="s">
        <v>205</v>
      </c>
      <c r="E109" s="44" t="s">
        <v>37</v>
      </c>
      <c r="F109" s="44"/>
      <c r="G109" s="34">
        <v>260000</v>
      </c>
      <c r="H109" s="5"/>
      <c r="I109" s="5"/>
    </row>
    <row r="110" spans="1:9">
      <c r="A110" s="13" t="s">
        <v>196</v>
      </c>
      <c r="B110" s="25" t="s">
        <v>13</v>
      </c>
      <c r="C110" s="25" t="s">
        <v>66</v>
      </c>
      <c r="D110" s="9" t="s">
        <v>195</v>
      </c>
      <c r="E110" s="44" t="s">
        <v>101</v>
      </c>
      <c r="F110" s="44"/>
      <c r="G110" s="88">
        <f>G111</f>
        <v>50000</v>
      </c>
      <c r="H110" s="5"/>
      <c r="I110" s="5"/>
    </row>
    <row r="111" spans="1:9" ht="24" customHeight="1">
      <c r="A111" s="39" t="s">
        <v>34</v>
      </c>
      <c r="B111" s="52" t="s">
        <v>13</v>
      </c>
      <c r="C111" s="52" t="s">
        <v>66</v>
      </c>
      <c r="D111" s="9" t="s">
        <v>195</v>
      </c>
      <c r="E111" s="44" t="s">
        <v>35</v>
      </c>
      <c r="F111" s="44"/>
      <c r="G111" s="34">
        <f>G112</f>
        <v>50000</v>
      </c>
      <c r="H111" s="5"/>
      <c r="I111" s="5"/>
    </row>
    <row r="112" spans="1:9" ht="37.5" customHeight="1">
      <c r="A112" s="39" t="s">
        <v>36</v>
      </c>
      <c r="B112" s="52" t="s">
        <v>13</v>
      </c>
      <c r="C112" s="52" t="s">
        <v>66</v>
      </c>
      <c r="D112" s="9" t="s">
        <v>195</v>
      </c>
      <c r="E112" s="44" t="s">
        <v>39</v>
      </c>
      <c r="F112" s="44"/>
      <c r="G112" s="34">
        <v>50000</v>
      </c>
      <c r="H112" s="5"/>
      <c r="I112" s="5"/>
    </row>
    <row r="113" spans="1:9">
      <c r="A113" s="35" t="s">
        <v>68</v>
      </c>
      <c r="B113" s="36" t="s">
        <v>13</v>
      </c>
      <c r="C113" s="36" t="s">
        <v>69</v>
      </c>
      <c r="D113" s="36"/>
      <c r="E113" s="36"/>
      <c r="F113" s="36"/>
      <c r="G113" s="45">
        <f>G114</f>
        <v>1238700</v>
      </c>
      <c r="H113" s="5"/>
      <c r="I113" s="5"/>
    </row>
    <row r="114" spans="1:9" ht="36.75">
      <c r="A114" s="39" t="s">
        <v>70</v>
      </c>
      <c r="B114" s="25" t="s">
        <v>13</v>
      </c>
      <c r="C114" s="25" t="s">
        <v>69</v>
      </c>
      <c r="D114" s="25" t="s">
        <v>138</v>
      </c>
      <c r="E114" s="25"/>
      <c r="F114" s="25"/>
      <c r="G114" s="64">
        <f>G115</f>
        <v>1238700</v>
      </c>
      <c r="H114" s="5"/>
      <c r="I114" s="5"/>
    </row>
    <row r="115" spans="1:9" ht="36">
      <c r="A115" s="51" t="s">
        <v>139</v>
      </c>
      <c r="B115" s="52" t="s">
        <v>13</v>
      </c>
      <c r="C115" s="52" t="s">
        <v>69</v>
      </c>
      <c r="D115" s="53" t="s">
        <v>140</v>
      </c>
      <c r="E115" s="25"/>
      <c r="F115" s="25"/>
      <c r="G115" s="64">
        <f>G116+G119+G122+G125+G128+G131</f>
        <v>1238700</v>
      </c>
      <c r="H115" s="5"/>
      <c r="I115" s="5"/>
    </row>
    <row r="116" spans="1:9" ht="36">
      <c r="A116" s="12" t="s">
        <v>141</v>
      </c>
      <c r="B116" s="25" t="s">
        <v>13</v>
      </c>
      <c r="C116" s="25" t="s">
        <v>69</v>
      </c>
      <c r="D116" s="25" t="s">
        <v>142</v>
      </c>
      <c r="E116" s="25" t="s">
        <v>101</v>
      </c>
      <c r="F116" s="44"/>
      <c r="G116" s="94">
        <f>G117</f>
        <v>451000</v>
      </c>
      <c r="H116" s="5"/>
      <c r="I116" s="5"/>
    </row>
    <row r="117" spans="1:9" ht="24.75">
      <c r="A117" s="39" t="s">
        <v>34</v>
      </c>
      <c r="B117" s="25" t="s">
        <v>13</v>
      </c>
      <c r="C117" s="25" t="s">
        <v>69</v>
      </c>
      <c r="D117" s="25" t="s">
        <v>143</v>
      </c>
      <c r="E117" s="44" t="s">
        <v>35</v>
      </c>
      <c r="F117" s="44"/>
      <c r="G117" s="34">
        <f>G118</f>
        <v>451000</v>
      </c>
      <c r="H117" s="5"/>
      <c r="I117" s="5"/>
    </row>
    <row r="118" spans="1:9" ht="36.75">
      <c r="A118" s="39" t="s">
        <v>36</v>
      </c>
      <c r="B118" s="25" t="s">
        <v>13</v>
      </c>
      <c r="C118" s="25" t="s">
        <v>69</v>
      </c>
      <c r="D118" s="25" t="s">
        <v>189</v>
      </c>
      <c r="E118" s="44" t="s">
        <v>37</v>
      </c>
      <c r="F118" s="25"/>
      <c r="G118" s="34">
        <v>451000</v>
      </c>
      <c r="H118" s="5"/>
      <c r="I118" s="5"/>
    </row>
    <row r="119" spans="1:9" ht="24.75">
      <c r="A119" s="65" t="s">
        <v>144</v>
      </c>
      <c r="B119" s="25" t="s">
        <v>13</v>
      </c>
      <c r="C119" s="25" t="s">
        <v>69</v>
      </c>
      <c r="D119" s="53" t="s">
        <v>145</v>
      </c>
      <c r="E119" s="25" t="s">
        <v>101</v>
      </c>
      <c r="F119" s="25"/>
      <c r="G119" s="88">
        <f t="shared" ref="G119:G120" si="12">G120</f>
        <v>90000</v>
      </c>
      <c r="H119" s="5"/>
      <c r="I119" s="5"/>
    </row>
    <row r="120" spans="1:9" ht="24.75">
      <c r="A120" s="39" t="s">
        <v>34</v>
      </c>
      <c r="B120" s="25" t="s">
        <v>13</v>
      </c>
      <c r="C120" s="25" t="s">
        <v>69</v>
      </c>
      <c r="D120" s="53" t="s">
        <v>145</v>
      </c>
      <c r="E120" s="44" t="s">
        <v>35</v>
      </c>
      <c r="F120" s="25"/>
      <c r="G120" s="34">
        <f t="shared" si="12"/>
        <v>90000</v>
      </c>
      <c r="H120" s="5"/>
      <c r="I120" s="5"/>
    </row>
    <row r="121" spans="1:9" ht="36.75">
      <c r="A121" s="39" t="s">
        <v>36</v>
      </c>
      <c r="B121" s="25" t="s">
        <v>13</v>
      </c>
      <c r="C121" s="25" t="s">
        <v>69</v>
      </c>
      <c r="D121" s="53" t="s">
        <v>145</v>
      </c>
      <c r="E121" s="44" t="s">
        <v>37</v>
      </c>
      <c r="F121" s="25"/>
      <c r="G121" s="34">
        <v>90000</v>
      </c>
      <c r="H121" s="5"/>
      <c r="I121" s="5"/>
    </row>
    <row r="122" spans="1:9" ht="36.75">
      <c r="A122" s="65" t="s">
        <v>146</v>
      </c>
      <c r="B122" s="25" t="s">
        <v>13</v>
      </c>
      <c r="C122" s="25" t="s">
        <v>69</v>
      </c>
      <c r="D122" s="53" t="s">
        <v>147</v>
      </c>
      <c r="E122" s="25" t="s">
        <v>101</v>
      </c>
      <c r="F122" s="25"/>
      <c r="G122" s="88">
        <f>G123</f>
        <v>200000</v>
      </c>
      <c r="H122" s="5"/>
      <c r="I122" s="5"/>
    </row>
    <row r="123" spans="1:9" ht="24.75">
      <c r="A123" s="39" t="s">
        <v>34</v>
      </c>
      <c r="B123" s="25" t="s">
        <v>13</v>
      </c>
      <c r="C123" s="25" t="s">
        <v>69</v>
      </c>
      <c r="D123" s="53" t="s">
        <v>147</v>
      </c>
      <c r="E123" s="44" t="s">
        <v>35</v>
      </c>
      <c r="F123" s="25"/>
      <c r="G123" s="34">
        <f>G124</f>
        <v>200000</v>
      </c>
      <c r="H123" s="5"/>
      <c r="I123" s="5"/>
    </row>
    <row r="124" spans="1:9" ht="36.75">
      <c r="A124" s="39" t="s">
        <v>36</v>
      </c>
      <c r="B124" s="25" t="s">
        <v>13</v>
      </c>
      <c r="C124" s="25" t="s">
        <v>69</v>
      </c>
      <c r="D124" s="53" t="s">
        <v>147</v>
      </c>
      <c r="E124" s="44" t="s">
        <v>37</v>
      </c>
      <c r="F124" s="25"/>
      <c r="G124" s="34">
        <v>200000</v>
      </c>
      <c r="H124" s="5"/>
      <c r="I124" s="5"/>
    </row>
    <row r="125" spans="1:9" ht="48">
      <c r="A125" s="12" t="s">
        <v>194</v>
      </c>
      <c r="B125" s="25" t="s">
        <v>13</v>
      </c>
      <c r="C125" s="25" t="s">
        <v>69</v>
      </c>
      <c r="D125" s="53" t="s">
        <v>148</v>
      </c>
      <c r="E125" s="25" t="s">
        <v>101</v>
      </c>
      <c r="F125" s="25"/>
      <c r="G125" s="88">
        <f t="shared" ref="G125:G126" si="13">G126</f>
        <v>150000</v>
      </c>
      <c r="H125" s="5"/>
      <c r="I125" s="5"/>
    </row>
    <row r="126" spans="1:9" ht="24.75">
      <c r="A126" s="39" t="s">
        <v>34</v>
      </c>
      <c r="B126" s="25" t="s">
        <v>13</v>
      </c>
      <c r="C126" s="25" t="s">
        <v>69</v>
      </c>
      <c r="D126" s="53" t="s">
        <v>148</v>
      </c>
      <c r="E126" s="44" t="s">
        <v>35</v>
      </c>
      <c r="F126" s="25"/>
      <c r="G126" s="34">
        <f t="shared" si="13"/>
        <v>150000</v>
      </c>
      <c r="H126" s="5"/>
      <c r="I126" s="5"/>
    </row>
    <row r="127" spans="1:9" ht="36.75">
      <c r="A127" s="39" t="s">
        <v>36</v>
      </c>
      <c r="B127" s="25" t="s">
        <v>13</v>
      </c>
      <c r="C127" s="25" t="s">
        <v>69</v>
      </c>
      <c r="D127" s="53" t="s">
        <v>148</v>
      </c>
      <c r="E127" s="44" t="s">
        <v>37</v>
      </c>
      <c r="F127" s="25"/>
      <c r="G127" s="34">
        <v>150000</v>
      </c>
      <c r="H127" s="5"/>
      <c r="I127" s="5"/>
    </row>
    <row r="128" spans="1:9" ht="36">
      <c r="A128" s="12" t="s">
        <v>190</v>
      </c>
      <c r="B128" s="25" t="s">
        <v>13</v>
      </c>
      <c r="C128" s="25" t="s">
        <v>69</v>
      </c>
      <c r="D128" s="25" t="s">
        <v>165</v>
      </c>
      <c r="E128" s="25"/>
      <c r="F128" s="25"/>
      <c r="G128" s="94">
        <f>G129</f>
        <v>147700</v>
      </c>
      <c r="H128" s="5"/>
      <c r="I128" s="5"/>
    </row>
    <row r="129" spans="1:9" ht="24.75">
      <c r="A129" s="39" t="s">
        <v>34</v>
      </c>
      <c r="B129" s="25" t="s">
        <v>13</v>
      </c>
      <c r="C129" s="25" t="s">
        <v>69</v>
      </c>
      <c r="D129" s="25" t="s">
        <v>165</v>
      </c>
      <c r="E129" s="44" t="s">
        <v>35</v>
      </c>
      <c r="F129" s="44"/>
      <c r="G129" s="34">
        <f t="shared" ref="G129" si="14">G130</f>
        <v>147700</v>
      </c>
      <c r="H129" s="5"/>
      <c r="I129" s="5"/>
    </row>
    <row r="130" spans="1:9" ht="36.75">
      <c r="A130" s="39" t="s">
        <v>36</v>
      </c>
      <c r="B130" s="25" t="s">
        <v>13</v>
      </c>
      <c r="C130" s="25" t="s">
        <v>69</v>
      </c>
      <c r="D130" s="25" t="s">
        <v>165</v>
      </c>
      <c r="E130" s="44" t="s">
        <v>37</v>
      </c>
      <c r="F130" s="44"/>
      <c r="G130" s="34">
        <v>147700</v>
      </c>
      <c r="H130" s="5"/>
      <c r="I130" s="5"/>
    </row>
    <row r="131" spans="1:9" ht="23.25">
      <c r="A131" s="89" t="s">
        <v>197</v>
      </c>
      <c r="B131" s="90" t="s">
        <v>13</v>
      </c>
      <c r="C131" s="90" t="s">
        <v>69</v>
      </c>
      <c r="D131" s="7" t="s">
        <v>198</v>
      </c>
      <c r="E131" s="90" t="s">
        <v>101</v>
      </c>
      <c r="F131" s="90"/>
      <c r="G131" s="95">
        <f>G132</f>
        <v>200000</v>
      </c>
      <c r="H131" s="5"/>
      <c r="I131" s="5"/>
    </row>
    <row r="132" spans="1:9" ht="23.25">
      <c r="A132" s="92" t="s">
        <v>34</v>
      </c>
      <c r="B132" s="90" t="s">
        <v>13</v>
      </c>
      <c r="C132" s="90" t="s">
        <v>69</v>
      </c>
      <c r="D132" s="7" t="s">
        <v>198</v>
      </c>
      <c r="E132" s="93" t="s">
        <v>35</v>
      </c>
      <c r="F132" s="90"/>
      <c r="G132" s="91">
        <f>G133</f>
        <v>200000</v>
      </c>
      <c r="H132" s="5"/>
      <c r="I132" s="5"/>
    </row>
    <row r="133" spans="1:9" ht="34.5">
      <c r="A133" s="92" t="s">
        <v>36</v>
      </c>
      <c r="B133" s="90" t="s">
        <v>13</v>
      </c>
      <c r="C133" s="90" t="s">
        <v>69</v>
      </c>
      <c r="D133" s="7" t="s">
        <v>198</v>
      </c>
      <c r="E133" s="93" t="s">
        <v>37</v>
      </c>
      <c r="F133" s="90"/>
      <c r="G133" s="91">
        <v>200000</v>
      </c>
      <c r="H133" s="5"/>
      <c r="I133" s="5"/>
    </row>
    <row r="134" spans="1:9">
      <c r="A134" s="35" t="s">
        <v>168</v>
      </c>
      <c r="B134" s="36" t="s">
        <v>13</v>
      </c>
      <c r="C134" s="36" t="s">
        <v>169</v>
      </c>
      <c r="D134" s="36"/>
      <c r="E134" s="36"/>
      <c r="F134" s="36"/>
      <c r="G134" s="30">
        <f t="shared" ref="G134:G138" si="15">G135</f>
        <v>7300</v>
      </c>
      <c r="H134" s="5"/>
      <c r="I134" s="5"/>
    </row>
    <row r="135" spans="1:9" ht="48">
      <c r="A135" s="13" t="s">
        <v>16</v>
      </c>
      <c r="B135" s="25" t="s">
        <v>13</v>
      </c>
      <c r="C135" s="25" t="s">
        <v>71</v>
      </c>
      <c r="D135" s="25"/>
      <c r="E135" s="25"/>
      <c r="F135" s="25"/>
      <c r="G135" s="34">
        <f t="shared" si="15"/>
        <v>7300</v>
      </c>
      <c r="H135" s="5"/>
      <c r="I135" s="5"/>
    </row>
    <row r="136" spans="1:9" ht="36">
      <c r="A136" s="12" t="s">
        <v>149</v>
      </c>
      <c r="B136" s="25" t="s">
        <v>13</v>
      </c>
      <c r="C136" s="25" t="s">
        <v>71</v>
      </c>
      <c r="D136" s="25" t="s">
        <v>150</v>
      </c>
      <c r="E136" s="25"/>
      <c r="F136" s="25"/>
      <c r="G136" s="34">
        <f t="shared" si="15"/>
        <v>7300</v>
      </c>
      <c r="H136" s="5"/>
      <c r="I136" s="5"/>
    </row>
    <row r="137" spans="1:9" ht="24">
      <c r="A137" s="13" t="s">
        <v>72</v>
      </c>
      <c r="B137" s="25" t="s">
        <v>13</v>
      </c>
      <c r="C137" s="25" t="s">
        <v>71</v>
      </c>
      <c r="D137" s="25" t="s">
        <v>151</v>
      </c>
      <c r="E137" s="25" t="s">
        <v>101</v>
      </c>
      <c r="F137" s="44"/>
      <c r="G137" s="34">
        <f t="shared" si="15"/>
        <v>7300</v>
      </c>
      <c r="H137" s="5"/>
      <c r="I137" s="5"/>
    </row>
    <row r="138" spans="1:9" ht="24.75">
      <c r="A138" s="39" t="s">
        <v>34</v>
      </c>
      <c r="B138" s="25" t="s">
        <v>13</v>
      </c>
      <c r="C138" s="25" t="s">
        <v>71</v>
      </c>
      <c r="D138" s="25" t="s">
        <v>151</v>
      </c>
      <c r="E138" s="44" t="s">
        <v>35</v>
      </c>
      <c r="F138" s="25"/>
      <c r="G138" s="34">
        <f t="shared" si="15"/>
        <v>7300</v>
      </c>
      <c r="H138" s="5"/>
      <c r="I138" s="5"/>
    </row>
    <row r="139" spans="1:9" ht="36.75">
      <c r="A139" s="39" t="s">
        <v>36</v>
      </c>
      <c r="B139" s="25" t="s">
        <v>13</v>
      </c>
      <c r="C139" s="25" t="s">
        <v>71</v>
      </c>
      <c r="D139" s="25" t="s">
        <v>151</v>
      </c>
      <c r="E139" s="25" t="s">
        <v>37</v>
      </c>
      <c r="F139" s="25"/>
      <c r="G139" s="34">
        <v>7300</v>
      </c>
      <c r="H139" s="5"/>
      <c r="I139" s="5"/>
    </row>
    <row r="140" spans="1:9" ht="24">
      <c r="A140" s="35" t="s">
        <v>81</v>
      </c>
      <c r="B140" s="36" t="s">
        <v>13</v>
      </c>
      <c r="C140" s="36" t="s">
        <v>82</v>
      </c>
      <c r="D140" s="36"/>
      <c r="E140" s="36"/>
      <c r="F140" s="36"/>
      <c r="G140" s="45">
        <f t="shared" ref="G140:G144" si="16">G141</f>
        <v>2184000</v>
      </c>
      <c r="H140" s="5"/>
      <c r="I140" s="5"/>
    </row>
    <row r="141" spans="1:9">
      <c r="A141" s="39" t="s">
        <v>83</v>
      </c>
      <c r="B141" s="44" t="s">
        <v>13</v>
      </c>
      <c r="C141" s="44" t="s">
        <v>84</v>
      </c>
      <c r="D141" s="44"/>
      <c r="E141" s="44"/>
      <c r="F141" s="44"/>
      <c r="G141" s="34">
        <f t="shared" si="16"/>
        <v>2184000</v>
      </c>
      <c r="H141" s="5"/>
      <c r="I141" s="5"/>
    </row>
    <row r="142" spans="1:9" ht="24.75">
      <c r="A142" s="39" t="s">
        <v>85</v>
      </c>
      <c r="B142" s="44" t="s">
        <v>13</v>
      </c>
      <c r="C142" s="44" t="s">
        <v>84</v>
      </c>
      <c r="D142" s="44" t="s">
        <v>152</v>
      </c>
      <c r="E142" s="44"/>
      <c r="F142" s="44"/>
      <c r="G142" s="34">
        <f>G144</f>
        <v>2184000</v>
      </c>
      <c r="H142" s="5"/>
      <c r="I142" s="5"/>
    </row>
    <row r="143" spans="1:9" ht="24">
      <c r="A143" s="66" t="s">
        <v>153</v>
      </c>
      <c r="B143" s="67" t="s">
        <v>13</v>
      </c>
      <c r="C143" s="67" t="s">
        <v>84</v>
      </c>
      <c r="D143" s="68" t="s">
        <v>154</v>
      </c>
      <c r="E143" s="44"/>
      <c r="F143" s="44"/>
      <c r="G143" s="34">
        <f>G144</f>
        <v>2184000</v>
      </c>
      <c r="H143" s="5"/>
      <c r="I143" s="5"/>
    </row>
    <row r="144" spans="1:9" ht="48">
      <c r="A144" s="13" t="s">
        <v>86</v>
      </c>
      <c r="B144" s="44" t="s">
        <v>13</v>
      </c>
      <c r="C144" s="44" t="s">
        <v>84</v>
      </c>
      <c r="D144" s="56" t="s">
        <v>191</v>
      </c>
      <c r="E144" s="69" t="s">
        <v>101</v>
      </c>
      <c r="F144" s="69"/>
      <c r="G144" s="34">
        <f t="shared" si="16"/>
        <v>2184000</v>
      </c>
      <c r="H144" s="5"/>
      <c r="I144" s="5"/>
    </row>
    <row r="145" spans="1:9">
      <c r="A145" s="70" t="s">
        <v>79</v>
      </c>
      <c r="B145" s="44" t="s">
        <v>13</v>
      </c>
      <c r="C145" s="44" t="s">
        <v>84</v>
      </c>
      <c r="D145" s="56" t="s">
        <v>191</v>
      </c>
      <c r="E145" s="44" t="s">
        <v>80</v>
      </c>
      <c r="F145" s="44"/>
      <c r="G145" s="34">
        <v>2184000</v>
      </c>
      <c r="H145" s="5"/>
      <c r="I145" s="5"/>
    </row>
    <row r="146" spans="1:9">
      <c r="A146" s="35" t="s">
        <v>73</v>
      </c>
      <c r="B146" s="36" t="s">
        <v>13</v>
      </c>
      <c r="C146" s="36" t="s">
        <v>74</v>
      </c>
      <c r="D146" s="36"/>
      <c r="E146" s="36"/>
      <c r="F146" s="36"/>
      <c r="G146" s="45">
        <f>G147</f>
        <v>145800</v>
      </c>
      <c r="H146" s="5"/>
      <c r="I146" s="5"/>
    </row>
    <row r="147" spans="1:9">
      <c r="A147" s="71" t="s">
        <v>155</v>
      </c>
      <c r="B147" s="72" t="s">
        <v>48</v>
      </c>
      <c r="C147" s="72" t="s">
        <v>76</v>
      </c>
      <c r="D147" s="73"/>
      <c r="E147" s="36"/>
      <c r="F147" s="36"/>
      <c r="G147" s="45">
        <f>G148</f>
        <v>145800</v>
      </c>
      <c r="H147" s="5"/>
      <c r="I147" s="5"/>
    </row>
    <row r="148" spans="1:9" ht="36">
      <c r="A148" s="13" t="s">
        <v>75</v>
      </c>
      <c r="B148" s="25" t="s">
        <v>13</v>
      </c>
      <c r="C148" s="25" t="s">
        <v>76</v>
      </c>
      <c r="D148" s="25" t="s">
        <v>156</v>
      </c>
      <c r="E148" s="25"/>
      <c r="F148" s="25"/>
      <c r="G148" s="34">
        <f>G149+G153</f>
        <v>145800</v>
      </c>
      <c r="H148" s="5"/>
      <c r="I148" s="5"/>
    </row>
    <row r="149" spans="1:9" ht="24.75">
      <c r="A149" s="55" t="s">
        <v>157</v>
      </c>
      <c r="B149" s="52" t="s">
        <v>13</v>
      </c>
      <c r="C149" s="52" t="s">
        <v>76</v>
      </c>
      <c r="D149" s="53" t="s">
        <v>192</v>
      </c>
      <c r="E149" s="56" t="s">
        <v>77</v>
      </c>
      <c r="F149" s="25"/>
      <c r="G149" s="34">
        <f>G150+G151</f>
        <v>95800</v>
      </c>
      <c r="H149" s="5"/>
      <c r="I149" s="5"/>
    </row>
    <row r="150" spans="1:9" ht="24.75">
      <c r="A150" s="55" t="s">
        <v>158</v>
      </c>
      <c r="B150" s="52" t="s">
        <v>13</v>
      </c>
      <c r="C150" s="52" t="s">
        <v>76</v>
      </c>
      <c r="D150" s="53" t="s">
        <v>193</v>
      </c>
      <c r="E150" s="56" t="s">
        <v>167</v>
      </c>
      <c r="F150" s="44"/>
      <c r="G150" s="34">
        <v>76800</v>
      </c>
      <c r="H150" s="5"/>
      <c r="I150" s="5"/>
    </row>
    <row r="151" spans="1:9" ht="24.75">
      <c r="A151" s="39" t="s">
        <v>159</v>
      </c>
      <c r="B151" s="25" t="s">
        <v>48</v>
      </c>
      <c r="C151" s="25" t="s">
        <v>76</v>
      </c>
      <c r="D151" s="25" t="s">
        <v>182</v>
      </c>
      <c r="E151" s="44" t="s">
        <v>166</v>
      </c>
      <c r="F151" s="44"/>
      <c r="G151" s="34">
        <f>G152</f>
        <v>19000</v>
      </c>
      <c r="H151" s="5"/>
      <c r="I151" s="5"/>
    </row>
    <row r="152" spans="1:9" ht="24.75">
      <c r="A152" s="74" t="s">
        <v>160</v>
      </c>
      <c r="B152" s="25" t="s">
        <v>48</v>
      </c>
      <c r="C152" s="25" t="s">
        <v>76</v>
      </c>
      <c r="D152" s="25" t="s">
        <v>182</v>
      </c>
      <c r="E152" s="44" t="s">
        <v>166</v>
      </c>
      <c r="F152" s="44"/>
      <c r="G152" s="34">
        <v>19000</v>
      </c>
      <c r="H152" s="5"/>
      <c r="I152" s="5"/>
    </row>
    <row r="153" spans="1:9" ht="108">
      <c r="A153" s="75" t="s">
        <v>78</v>
      </c>
      <c r="B153" s="25" t="s">
        <v>48</v>
      </c>
      <c r="C153" s="25" t="s">
        <v>76</v>
      </c>
      <c r="D153" s="25" t="s">
        <v>161</v>
      </c>
      <c r="E153" s="44" t="s">
        <v>101</v>
      </c>
      <c r="F153" s="44"/>
      <c r="G153" s="34">
        <f t="shared" ref="G153" si="17">G154</f>
        <v>50000</v>
      </c>
      <c r="H153" s="5"/>
      <c r="I153" s="5"/>
    </row>
    <row r="154" spans="1:9">
      <c r="A154" s="70" t="s">
        <v>79</v>
      </c>
      <c r="B154" s="25" t="s">
        <v>48</v>
      </c>
      <c r="C154" s="25" t="s">
        <v>76</v>
      </c>
      <c r="D154" s="25" t="s">
        <v>162</v>
      </c>
      <c r="E154" s="44" t="s">
        <v>80</v>
      </c>
      <c r="F154" s="44"/>
      <c r="G154" s="34">
        <v>50000</v>
      </c>
      <c r="H154" s="5"/>
      <c r="I154" s="5"/>
    </row>
    <row r="155" spans="1:9">
      <c r="A155" s="70" t="s">
        <v>87</v>
      </c>
      <c r="B155" s="76" t="s">
        <v>13</v>
      </c>
      <c r="C155" s="77" t="s">
        <v>88</v>
      </c>
      <c r="D155" s="77"/>
      <c r="E155" s="77"/>
      <c r="F155" s="77"/>
      <c r="G155" s="30">
        <f>G157</f>
        <v>5000</v>
      </c>
      <c r="H155" s="5"/>
      <c r="I155" s="5"/>
    </row>
    <row r="156" spans="1:9">
      <c r="A156" s="78" t="s">
        <v>87</v>
      </c>
      <c r="B156" s="79" t="s">
        <v>13</v>
      </c>
      <c r="C156" s="80" t="s">
        <v>89</v>
      </c>
      <c r="D156" s="81"/>
      <c r="E156" s="80"/>
      <c r="F156" s="80"/>
      <c r="G156" s="82">
        <f t="shared" ref="G156:G158" si="18">G157</f>
        <v>5000</v>
      </c>
      <c r="H156" s="5"/>
      <c r="I156" s="5"/>
    </row>
    <row r="157" spans="1:9" ht="36.75">
      <c r="A157" s="83" t="s">
        <v>90</v>
      </c>
      <c r="B157" s="79" t="s">
        <v>13</v>
      </c>
      <c r="C157" s="80" t="s">
        <v>89</v>
      </c>
      <c r="D157" s="81" t="s">
        <v>163</v>
      </c>
      <c r="E157" s="81"/>
      <c r="F157" s="81"/>
      <c r="G157" s="82">
        <f t="shared" si="18"/>
        <v>5000</v>
      </c>
      <c r="H157" s="5"/>
      <c r="I157" s="5"/>
    </row>
    <row r="158" spans="1:9" ht="72">
      <c r="A158" s="13" t="s">
        <v>91</v>
      </c>
      <c r="B158" s="79" t="s">
        <v>13</v>
      </c>
      <c r="C158" s="80" t="s">
        <v>89</v>
      </c>
      <c r="D158" s="81" t="s">
        <v>164</v>
      </c>
      <c r="E158" s="81" t="s">
        <v>101</v>
      </c>
      <c r="F158" s="81"/>
      <c r="G158" s="82">
        <f t="shared" si="18"/>
        <v>5000</v>
      </c>
      <c r="H158" s="5"/>
      <c r="I158" s="5"/>
    </row>
    <row r="159" spans="1:9">
      <c r="A159" s="70" t="s">
        <v>79</v>
      </c>
      <c r="B159" s="79" t="s">
        <v>13</v>
      </c>
      <c r="C159" s="80" t="s">
        <v>89</v>
      </c>
      <c r="D159" s="81" t="s">
        <v>164</v>
      </c>
      <c r="E159" s="84" t="s">
        <v>80</v>
      </c>
      <c r="F159" s="84"/>
      <c r="G159" s="82">
        <v>5000</v>
      </c>
      <c r="H159" s="5"/>
      <c r="I159" s="5"/>
    </row>
    <row r="160" spans="1:9">
      <c r="A160" s="85" t="s">
        <v>92</v>
      </c>
      <c r="B160" s="86"/>
      <c r="C160" s="86"/>
      <c r="D160" s="86"/>
      <c r="E160" s="86"/>
      <c r="F160" s="86"/>
      <c r="G160" s="87">
        <f>G11</f>
        <v>10402756.92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печать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2018-09-27T12:49:05Z</dcterms:modified>
</cp:coreProperties>
</file>