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№5" sheetId="6" r:id="rId1"/>
  </sheets>
  <calcPr calcId="124519"/>
</workbook>
</file>

<file path=xl/calcChain.xml><?xml version="1.0" encoding="utf-8"?>
<calcChain xmlns="http://schemas.openxmlformats.org/spreadsheetml/2006/main">
  <c r="F105" i="6"/>
  <c r="F104" s="1"/>
  <c r="F102"/>
  <c r="F101" s="1"/>
  <c r="F155" l="1"/>
  <c r="F154" s="1"/>
  <c r="F153" s="1"/>
  <c r="F177" l="1"/>
  <c r="F176" s="1"/>
  <c r="F175" s="1"/>
  <c r="F151"/>
  <c r="F150" s="1"/>
  <c r="F113"/>
  <c r="F112" s="1"/>
  <c r="F111" s="1"/>
  <c r="F109" s="1"/>
  <c r="F108"/>
  <c r="F107" s="1"/>
  <c r="F106" s="1"/>
  <c r="F96" s="1"/>
  <c r="F147" l="1"/>
  <c r="F95"/>
  <c r="G43" l="1"/>
  <c r="G160" l="1"/>
  <c r="G159" s="1"/>
  <c r="G47" l="1"/>
  <c r="G204"/>
  <c r="G203" s="1"/>
  <c r="G201" s="1"/>
  <c r="G198"/>
  <c r="G196"/>
  <c r="G188"/>
  <c r="G182"/>
  <c r="G181" s="1"/>
  <c r="G180" s="1"/>
  <c r="G179" s="1"/>
  <c r="G178" s="1"/>
  <c r="G170"/>
  <c r="G169" s="1"/>
  <c r="G164"/>
  <c r="G163" s="1"/>
  <c r="G145"/>
  <c r="G144" s="1"/>
  <c r="G141"/>
  <c r="G140"/>
  <c r="G139"/>
  <c r="G138" s="1"/>
  <c r="G137" s="1"/>
  <c r="G135"/>
  <c r="G134" s="1"/>
  <c r="G130"/>
  <c r="G128" s="1"/>
  <c r="G126"/>
  <c r="G125" s="1"/>
  <c r="G124" s="1"/>
  <c r="G119"/>
  <c r="G117"/>
  <c r="G90"/>
  <c r="G89" s="1"/>
  <c r="G88" s="1"/>
  <c r="G87" s="1"/>
  <c r="G85"/>
  <c r="G84" s="1"/>
  <c r="G83" s="1"/>
  <c r="G79"/>
  <c r="G78" s="1"/>
  <c r="G77" s="1"/>
  <c r="G74"/>
  <c r="G73" s="1"/>
  <c r="G72" s="1"/>
  <c r="G65"/>
  <c r="G64" s="1"/>
  <c r="G62"/>
  <c r="G53"/>
  <c r="G45"/>
  <c r="G38"/>
  <c r="G35"/>
  <c r="G34" s="1"/>
  <c r="G17"/>
  <c r="G16" s="1"/>
  <c r="G14" s="1"/>
  <c r="G157" l="1"/>
  <c r="G42"/>
  <c r="G41" s="1"/>
  <c r="G193"/>
  <c r="G192" s="1"/>
  <c r="G191" s="1"/>
  <c r="G202"/>
  <c r="G133"/>
  <c r="G132" s="1"/>
  <c r="G55"/>
  <c r="G51" s="1"/>
  <c r="G50" s="1"/>
  <c r="G49" s="1"/>
  <c r="G24"/>
  <c r="G21" s="1"/>
  <c r="G20" s="1"/>
  <c r="G71"/>
  <c r="G70" s="1"/>
  <c r="G69" s="1"/>
  <c r="G68" s="1"/>
  <c r="G67" s="1"/>
  <c r="G129"/>
  <c r="G123"/>
  <c r="G57"/>
  <c r="G61"/>
  <c r="G186"/>
  <c r="G185" s="1"/>
  <c r="G184" s="1"/>
  <c r="G15"/>
  <c r="G116" l="1"/>
</calcChain>
</file>

<file path=xl/sharedStrings.xml><?xml version="1.0" encoding="utf-8"?>
<sst xmlns="http://schemas.openxmlformats.org/spreadsheetml/2006/main" count="903" uniqueCount="269">
  <si>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</si>
  <si>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</si>
  <si>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</si>
  <si>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</si>
  <si>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</si>
  <si>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</si>
  <si>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</si>
  <si>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</si>
  <si>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</si>
  <si>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</si>
  <si>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</si>
  <si>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</si>
  <si>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</si>
  <si>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</si>
  <si>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</si>
  <si>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</si>
  <si>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</si>
  <si>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</si>
  <si>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</si>
  <si>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</si>
  <si>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</si>
  <si>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Расходы на выплаты персоналу государственных (муниципальных) органов</t>
  </si>
  <si>
    <t>Прочие услуги</t>
  </si>
  <si>
    <t>226</t>
  </si>
  <si>
    <t>Резервные фонды</t>
  </si>
  <si>
    <t>01 11</t>
  </si>
  <si>
    <t>800</t>
  </si>
  <si>
    <t>Резервные средства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</si>
  <si>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</si>
  <si>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</si>
  <si>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</si>
  <si>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</si>
  <si>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</si>
  <si>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</si>
  <si>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</si>
  <si>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</si>
  <si>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</si>
  <si>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</si>
  <si>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242</t>
  </si>
  <si>
    <t>Услуги по содержанию имущества</t>
  </si>
  <si>
    <t>225</t>
  </si>
  <si>
    <t>244</t>
  </si>
  <si>
    <t>Коммунальное хозяйство</t>
  </si>
  <si>
    <t>Иные бюджетные ассигнования</t>
  </si>
  <si>
    <t>Уплата налогов, сборов и иных платежей</t>
  </si>
  <si>
    <t>850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</si>
  <si>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</si>
  <si>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</si>
  <si>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</si>
  <si>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</si>
  <si>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</si>
  <si>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</si>
  <si>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</si>
  <si>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</si>
  <si>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</si>
  <si>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</si>
  <si>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</si>
  <si>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</si>
  <si>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</si>
  <si>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</si>
  <si>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</si>
  <si>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</si>
  <si>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</si>
  <si>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</si>
  <si>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</si>
  <si>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</si>
  <si>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Безвозмоздное перечисление организациям, за исключением государтвенных и муниципальных организаций</t>
  </si>
  <si>
    <t>810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</si>
  <si>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</si>
  <si>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</si>
  <si>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</si>
  <si>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</si>
  <si>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</si>
  <si>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07 05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</si>
  <si>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</si>
  <si>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</si>
  <si>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</si>
  <si>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</si>
  <si>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</si>
  <si>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</si>
  <si>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</si>
  <si>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</si>
  <si>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540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</si>
  <si>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</si>
  <si>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</si>
  <si>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</si>
  <si>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</si>
  <si>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</si>
  <si>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</si>
  <si>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</si>
  <si>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</si>
  <si>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</si>
  <si>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</si>
  <si>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</si>
  <si>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</si>
  <si>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</si>
  <si>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</si>
  <si>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</si>
  <si>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</si>
  <si>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</si>
  <si>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</si>
  <si>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</si>
  <si>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</si>
  <si>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</si>
  <si>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</si>
  <si>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Резервные фонды местных администраций</t>
  </si>
  <si>
    <t>51 0 01 00700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</si>
  <si>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</si>
  <si>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</si>
  <si>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</si>
  <si>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</si>
  <si>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</si>
  <si>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</si>
  <si>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</si>
  <si>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</si>
  <si>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</si>
  <si>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</si>
  <si>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</si>
  <si>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</si>
  <si>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</si>
  <si>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</si>
  <si>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24 1 01 00000</t>
  </si>
  <si>
    <t>Основное мероприятие "Содержание автомобильных дорог"</t>
  </si>
  <si>
    <t>Чистка дорог от снега</t>
  </si>
  <si>
    <t>24 1 01 00100</t>
  </si>
  <si>
    <t xml:space="preserve">Грейдирование дорог </t>
  </si>
  <si>
    <t>24 1 01 00200</t>
  </si>
  <si>
    <t>паспортизация дорог</t>
  </si>
  <si>
    <t>24 1 01 00300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</si>
  <si>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</si>
  <si>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24 1 02 00000</t>
  </si>
  <si>
    <t>Ремонт и капитальный ремонт автомобильных дороги</t>
  </si>
  <si>
    <t>24 1 02 00100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</si>
  <si>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</si>
  <si>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</si>
  <si>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</si>
  <si>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12 0 08 00000</t>
  </si>
  <si>
    <t>Вывоз ТБО</t>
  </si>
  <si>
    <t>12 0 08 01000</t>
  </si>
  <si>
    <t>Предоставление субсидии в целях возмещения затрат по вывозу ТБО за счет средств местного бюджета</t>
  </si>
  <si>
    <t>субсидии юридическим лицам (кроме некоммерческих организаций), индивидуальным предпринимателям, физическим лицам</t>
  </si>
  <si>
    <t>30 0 00 00000</t>
  </si>
  <si>
    <t>Основное мероприятие «Энергосбережение в сфере ЖКХ»</t>
  </si>
  <si>
    <t>30 0 01 00000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</si>
  <si>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</si>
  <si>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</si>
  <si>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30 0 01 00200</t>
  </si>
  <si>
    <t>30 0 0201000</t>
  </si>
  <si>
    <t>Мероприятиея, направления на энергосбережение и повышение энергоэффективности в Калужской области"</t>
  </si>
  <si>
    <t>30 0 02 89110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</si>
  <si>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</si>
  <si>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</si>
  <si>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</si>
  <si>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</si>
  <si>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</si>
  <si>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</si>
  <si>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</si>
  <si>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</si>
  <si>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</si>
  <si>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</si>
  <si>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</si>
  <si>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</si>
  <si>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</si>
  <si>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</si>
  <si>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</si>
  <si>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</si>
  <si>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</si>
  <si>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</si>
  <si>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</si>
  <si>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</si>
  <si>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</si>
  <si>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</si>
  <si>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</si>
  <si>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>48 0 01 000240</t>
  </si>
  <si>
    <t>360</t>
  </si>
  <si>
    <t>122</t>
  </si>
  <si>
    <t>24 0 0100100</t>
  </si>
  <si>
    <t>Безвозмездное перечисление организациям, за исключением государтвенных и муниципальных организаций</t>
  </si>
  <si>
    <t>Образование</t>
  </si>
  <si>
    <t>07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</si>
  <si>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</si>
  <si>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</si>
  <si>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05 1 00 00400</t>
  </si>
  <si>
    <t>Прочие работы,услуги</t>
  </si>
  <si>
    <t>12 0 10 002000</t>
  </si>
  <si>
    <t>Основное мероприятие "Обслуживание газопровода"</t>
  </si>
  <si>
    <t>30 0 0101000</t>
  </si>
  <si>
    <t>Основное мероприятие "Очистка и косметический ремонт колодцев колодцев"</t>
  </si>
  <si>
    <t>Основное мероприятие по переводу многоквартирных домов на индив.топление</t>
  </si>
  <si>
    <t>312</t>
  </si>
  <si>
    <t>Бюджетные ассигнования на 2022</t>
  </si>
  <si>
    <t>Прочие мероприятияпо благоустройству сельского поселения</t>
  </si>
  <si>
    <t>0503</t>
  </si>
  <si>
    <t>Уличное освещение, демонтаж, ремонт, замена ламп в светильниках предназначенных для освещения улиц сельского поселения и уличное освещение</t>
  </si>
  <si>
    <t>51 0 01 00410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</si>
  <si>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</si>
  <si>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01 04 </t>
  </si>
  <si>
    <t xml:space="preserve"> Расходы на выплаты персоналу государственных (муниципальных) органов</t>
  </si>
  <si>
    <t>51 0 01 00420</t>
  </si>
  <si>
    <t>Проведение мероприятий по борьбе с борщевиком Сосновского</t>
  </si>
  <si>
    <t xml:space="preserve">10 0 01 00300 </t>
  </si>
  <si>
    <t>10 0 01 00300</t>
  </si>
  <si>
    <t xml:space="preserve"> Обслуживание-содержания пожарной техники с выездом в пожароопасный период для предупреждения и ликвидации пожаров</t>
  </si>
  <si>
    <t>Скашивание травы на территории около памятных мест, нежилых частных секторов, вдоль обочин центральных улиц, находящихся на территории сельского поселения и очитска территории от мусора</t>
  </si>
  <si>
    <t xml:space="preserve"> Обрезка, спиливание и утилизация аварийных деревьев</t>
  </si>
  <si>
    <t>Основное мероприятие "Переподготовка и повышение квалификации муниципальных служащих"</t>
  </si>
  <si>
    <t>Межбюджетные трансферты</t>
  </si>
  <si>
    <t xml:space="preserve">03 1 02 01500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</si>
  <si>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</si>
  <si>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аппарат, оплата труда муниципальных служащих</t>
  </si>
  <si>
    <t>Центральный аппарат, оплата труда других работников</t>
  </si>
  <si>
    <t>Организация праздничных мероприятий связаных  с памятными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</si>
  <si>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48 0 01 00110</t>
  </si>
  <si>
    <t>48 0 01 00200</t>
  </si>
  <si>
    <t>11 0 03 02500</t>
  </si>
  <si>
    <t>48 0 01 00240</t>
  </si>
  <si>
    <t>Дорожное хозяйство</t>
  </si>
  <si>
    <t>Закупка товаров, работ и услуг на обеспечение дорожной деятельности</t>
  </si>
  <si>
    <t>Иные закупки товаров, работ и услуг для обеспечения дорожной деятельности</t>
  </si>
  <si>
    <t>Другие вопросы в области национальной экономики</t>
  </si>
  <si>
    <t xml:space="preserve">Содержание мест захоронения сельских поселений </t>
  </si>
  <si>
    <t xml:space="preserve"> 04 12</t>
  </si>
  <si>
    <t xml:space="preserve">Закупка товаров, работ и услуг на содержание мест захоронения </t>
  </si>
  <si>
    <t xml:space="preserve">Иные закупки товаров, работ и услуг на содержание мест захоронения </t>
  </si>
  <si>
    <t>Непрограммные расходы (содержание газопровода)</t>
  </si>
  <si>
    <t>66 0 00 02000</t>
  </si>
  <si>
    <t xml:space="preserve">Закупка товаров, работ и услуг для обеспечения государственных (муниципальных нужд </t>
  </si>
  <si>
    <t>Закупка товаров, работ и услуг по нормативному содержанию независимых источников водоснабжения в поселениях</t>
  </si>
  <si>
    <t>Прочая закупка товаров, работ и услуг для обеспечения государственных (муниципальных) нужд</t>
  </si>
  <si>
    <t>2 4 0 00 00000</t>
  </si>
  <si>
    <t>24 1 03 00000</t>
  </si>
  <si>
    <t>Муниципальная программа "Комплексное развитие сельских территорий в Людиновском районе"</t>
  </si>
  <si>
    <t>04 12</t>
  </si>
  <si>
    <t>24 1 03 01030</t>
  </si>
  <si>
    <t>05 1 06 01000</t>
  </si>
  <si>
    <t>04 00</t>
  </si>
  <si>
    <t>48 1 15 01000</t>
  </si>
  <si>
    <t>11 05</t>
  </si>
  <si>
    <t>Другие вопросы в области физической культуры и спорта</t>
  </si>
  <si>
    <t>Профессиональная подготовка, переподготовка и повышение квалификации</t>
  </si>
  <si>
    <t>51 0 21 01300</t>
  </si>
  <si>
    <t>Основное мероприятие "Реализация проекта развития общественной инфраструктуры муниципальных образований Людиновского района, основанных на местных инициативах" (Устройство детской игровой площадки)</t>
  </si>
  <si>
    <t>24 1 00 00000</t>
  </si>
  <si>
    <t>Основное мероприятие "Текущий ремонт и содержание автомобильных дорог общего пользования местного значения и искуственных дорожных сооружений"</t>
  </si>
  <si>
    <t>24 1 03 01 010</t>
  </si>
  <si>
    <t>24 1 03 01010</t>
  </si>
  <si>
    <t>24 1 03 01 020</t>
  </si>
  <si>
    <t>24 1 03 01020</t>
  </si>
  <si>
    <t>Текущий ремонт дорог</t>
  </si>
  <si>
    <t>Основное мероприятие "Проведение мероприятий по нормативному содержанию независимых источников водоснабжения в поселениях"</t>
  </si>
  <si>
    <t>05 1 00 00000</t>
  </si>
  <si>
    <t>05 0 00 00000</t>
  </si>
  <si>
    <t>Культура, кинематография</t>
  </si>
  <si>
    <t>% исполнения</t>
  </si>
  <si>
    <t>3480,00</t>
  </si>
  <si>
    <t>0,00</t>
  </si>
  <si>
    <t>138612,86</t>
  </si>
  <si>
    <t>9,6</t>
  </si>
  <si>
    <t>13,4</t>
  </si>
  <si>
    <t>25,0</t>
  </si>
  <si>
    <t>13,7</t>
  </si>
  <si>
    <t>1,8</t>
  </si>
  <si>
    <t>0,0</t>
  </si>
  <si>
    <t>9,8</t>
  </si>
  <si>
    <t>Исполнено на 01.04. 2022 г.</t>
  </si>
  <si>
    <t>Приложение №2</t>
  </si>
  <si>
    <t>к постановлению администрации</t>
  </si>
  <si>
    <t>Исполнение расходов по ведомственной структуре расходов бюджета муниципального образования сельского поселения "Деревня Манино" за первый квартал 2022год</t>
  </si>
  <si>
    <t xml:space="preserve">от "12" апреля  2022 г. № 17 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</si>
</sst>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theme="1"/>
      <name val="Calibri"/>
      <family val="2"/>
      <scheme val="minor"/>
    </font>
    <font>
      <b/>
      <sz val="9"/>
      <name val="Times New Roman Cyr"/>
      <family val="1"/>
      <charset val="204"/>
    </font>
    <font>
      <b/>
      <sz val="9"/>
      <name val="Times New Roman Cyr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 Cyr"/>
      <charset val="204"/>
    </font>
    <font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" fontId="4" fillId="0" borderId="0"/>
    <xf numFmtId="165" fontId="5" fillId="0" borderId="7" applyBorder="0">
      <alignment wrapText="1"/>
    </xf>
    <xf numFmtId="165" fontId="6" fillId="0" borderId="2">
      <alignment wrapText="1"/>
    </xf>
  </cellStyleXfs>
  <cellXfs count="158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7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center" vertical="top" wrapText="1"/>
    </xf>
    <xf numFmtId="43" fontId="12" fillId="3" borderId="4" xfId="1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justify" vertical="center" wrapText="1"/>
    </xf>
    <xf numFmtId="0" fontId="12" fillId="3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2" borderId="4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vertical="top" wrapText="1"/>
    </xf>
    <xf numFmtId="0" fontId="15" fillId="2" borderId="4" xfId="0" applyFont="1" applyFill="1" applyBorder="1" applyAlignment="1">
      <alignment wrapText="1"/>
    </xf>
    <xf numFmtId="0" fontId="8" fillId="0" borderId="6" xfId="2" applyFont="1" applyBorder="1" applyAlignment="1">
      <alignment horizontal="left"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wrapText="1"/>
    </xf>
    <xf numFmtId="49" fontId="14" fillId="5" borderId="6" xfId="0" applyNumberFormat="1" applyFont="1" applyFill="1" applyBorder="1" applyAlignment="1">
      <alignment horizont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14" fillId="5" borderId="6" xfId="0" applyFont="1" applyFill="1" applyBorder="1" applyAlignment="1">
      <alignment vertical="top" wrapText="1"/>
    </xf>
    <xf numFmtId="0" fontId="14" fillId="5" borderId="6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wrapText="1"/>
    </xf>
    <xf numFmtId="0" fontId="11" fillId="0" borderId="4" xfId="0" applyFont="1" applyBorder="1"/>
    <xf numFmtId="49" fontId="14" fillId="5" borderId="0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14" fillId="5" borderId="8" xfId="0" applyNumberFormat="1" applyFont="1" applyFill="1" applyBorder="1" applyAlignment="1">
      <alignment horizontal="center" wrapText="1"/>
    </xf>
    <xf numFmtId="49" fontId="14" fillId="5" borderId="4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wrapText="1"/>
    </xf>
    <xf numFmtId="49" fontId="10" fillId="0" borderId="4" xfId="0" applyNumberFormat="1" applyFont="1" applyBorder="1" applyAlignment="1">
      <alignment horizontal="center" vertical="center"/>
    </xf>
    <xf numFmtId="164" fontId="11" fillId="0" borderId="4" xfId="1" applyNumberFormat="1" applyFont="1" applyFill="1" applyBorder="1" applyAlignment="1">
      <alignment horizontal="center" vertical="center" shrinkToFit="1"/>
    </xf>
    <xf numFmtId="164" fontId="8" fillId="0" borderId="4" xfId="1" applyNumberFormat="1" applyFont="1" applyBorder="1" applyAlignment="1">
      <alignment horizontal="center" vertical="center" shrinkToFit="1"/>
    </xf>
    <xf numFmtId="164" fontId="10" fillId="0" borderId="4" xfId="1" applyNumberFormat="1" applyFont="1" applyBorder="1" applyAlignment="1">
      <alignment horizontal="center" vertical="center" shrinkToFit="1"/>
    </xf>
    <xf numFmtId="164" fontId="8" fillId="0" borderId="4" xfId="1" applyNumberFormat="1" applyFont="1" applyFill="1" applyBorder="1" applyAlignment="1">
      <alignment horizontal="center" vertical="center" shrinkToFit="1"/>
    </xf>
    <xf numFmtId="164" fontId="11" fillId="0" borderId="4" xfId="1" applyNumberFormat="1" applyFont="1" applyFill="1" applyBorder="1" applyAlignment="1">
      <alignment horizontal="center" vertical="center"/>
    </xf>
    <xf numFmtId="164" fontId="11" fillId="0" borderId="4" xfId="1" applyNumberFormat="1" applyFont="1" applyBorder="1" applyAlignment="1">
      <alignment horizontal="center" vertical="center" shrinkToFit="1"/>
    </xf>
    <xf numFmtId="164" fontId="16" fillId="0" borderId="4" xfId="1" applyNumberFormat="1" applyFont="1" applyBorder="1" applyAlignment="1">
      <alignment horizontal="center" vertical="center" shrinkToFi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1" fillId="0" borderId="0" xfId="0" applyFont="1"/>
    <xf numFmtId="49" fontId="14" fillId="5" borderId="2" xfId="0" applyNumberFormat="1" applyFont="1" applyFill="1" applyBorder="1" applyAlignment="1">
      <alignment horizontal="center" wrapText="1"/>
    </xf>
    <xf numFmtId="0" fontId="11" fillId="0" borderId="3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left" wrapText="1"/>
    </xf>
    <xf numFmtId="49" fontId="14" fillId="0" borderId="4" xfId="0" applyNumberFormat="1" applyFont="1" applyBorder="1" applyAlignment="1">
      <alignment horizontal="right" wrapText="1"/>
    </xf>
    <xf numFmtId="0" fontId="14" fillId="0" borderId="4" xfId="0" applyFont="1" applyBorder="1" applyAlignment="1">
      <alignment horizontal="right" wrapText="1"/>
    </xf>
    <xf numFmtId="4" fontId="14" fillId="0" borderId="4" xfId="0" applyNumberFormat="1" applyFont="1" applyBorder="1" applyAlignment="1">
      <alignment horizontal="right" wrapText="1"/>
    </xf>
    <xf numFmtId="164" fontId="11" fillId="0" borderId="3" xfId="1" applyNumberFormat="1" applyFont="1" applyBorder="1" applyAlignment="1">
      <alignment horizontal="center" vertical="center" shrinkToFit="1"/>
    </xf>
    <xf numFmtId="4" fontId="13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wrapText="1"/>
    </xf>
    <xf numFmtId="164" fontId="16" fillId="0" borderId="2" xfId="1" applyNumberFormat="1" applyFont="1" applyFill="1" applyBorder="1" applyAlignment="1">
      <alignment horizontal="center" vertical="center" shrinkToFit="1"/>
    </xf>
    <xf numFmtId="164" fontId="11" fillId="0" borderId="3" xfId="1" applyNumberFormat="1" applyFont="1" applyFill="1" applyBorder="1" applyAlignment="1">
      <alignment horizontal="center" vertical="center" shrinkToFit="1"/>
    </xf>
    <xf numFmtId="4" fontId="18" fillId="0" borderId="4" xfId="0" applyNumberFormat="1" applyFont="1" applyFill="1" applyBorder="1" applyAlignment="1">
      <alignment horizontal="right" wrapText="1"/>
    </xf>
    <xf numFmtId="4" fontId="22" fillId="0" borderId="4" xfId="0" applyNumberFormat="1" applyFont="1" applyFill="1" applyBorder="1" applyAlignment="1">
      <alignment horizontal="center"/>
    </xf>
    <xf numFmtId="4" fontId="19" fillId="0" borderId="4" xfId="0" applyNumberFormat="1" applyFont="1" applyFill="1" applyBorder="1" applyAlignment="1">
      <alignment horizontal="right" wrapText="1"/>
    </xf>
    <xf numFmtId="0" fontId="15" fillId="0" borderId="4" xfId="0" applyFont="1" applyFill="1" applyBorder="1" applyAlignment="1">
      <alignment horizontal="left" wrapText="1"/>
    </xf>
    <xf numFmtId="49" fontId="15" fillId="0" borderId="4" xfId="0" applyNumberFormat="1" applyFont="1" applyFill="1" applyBorder="1" applyAlignment="1">
      <alignment horizontal="right" wrapText="1"/>
    </xf>
    <xf numFmtId="43" fontId="11" fillId="0" borderId="4" xfId="1" applyNumberFormat="1" applyFont="1" applyBorder="1" applyAlignment="1">
      <alignment vertical="center"/>
    </xf>
    <xf numFmtId="164" fontId="11" fillId="0" borderId="4" xfId="1" applyNumberFormat="1" applyFont="1" applyBorder="1" applyAlignment="1">
      <alignment vertical="center"/>
    </xf>
    <xf numFmtId="164" fontId="11" fillId="0" borderId="4" xfId="1" applyNumberFormat="1" applyFont="1" applyFill="1" applyBorder="1" applyAlignment="1">
      <alignment vertical="center" shrinkToFit="1"/>
    </xf>
    <xf numFmtId="164" fontId="16" fillId="2" borderId="4" xfId="1" applyNumberFormat="1" applyFont="1" applyFill="1" applyBorder="1" applyAlignment="1">
      <alignment vertical="center" shrinkToFit="1"/>
    </xf>
    <xf numFmtId="164" fontId="8" fillId="0" borderId="4" xfId="1" applyNumberFormat="1" applyFont="1" applyBorder="1" applyAlignment="1">
      <alignment vertical="center" shrinkToFit="1"/>
    </xf>
    <xf numFmtId="164" fontId="11" fillId="3" borderId="4" xfId="1" applyNumberFormat="1" applyFont="1" applyFill="1" applyBorder="1" applyAlignment="1">
      <alignment vertical="center"/>
    </xf>
    <xf numFmtId="164" fontId="8" fillId="0" borderId="4" xfId="1" applyNumberFormat="1" applyFont="1" applyBorder="1" applyAlignment="1">
      <alignment vertical="center"/>
    </xf>
    <xf numFmtId="164" fontId="8" fillId="0" borderId="4" xfId="1" applyNumberFormat="1" applyFont="1" applyFill="1" applyBorder="1" applyAlignment="1">
      <alignment vertical="center" shrinkToFit="1"/>
    </xf>
    <xf numFmtId="164" fontId="11" fillId="0" borderId="4" xfId="1" applyNumberFormat="1" applyFont="1" applyFill="1" applyBorder="1" applyAlignment="1">
      <alignment vertical="center"/>
    </xf>
    <xf numFmtId="164" fontId="11" fillId="0" borderId="4" xfId="1" applyNumberFormat="1" applyFont="1" applyBorder="1" applyAlignment="1">
      <alignment vertical="center" shrinkToFit="1"/>
    </xf>
    <xf numFmtId="164" fontId="8" fillId="0" borderId="2" xfId="1" applyNumberFormat="1" applyFont="1" applyBorder="1" applyAlignment="1">
      <alignment vertical="center" shrinkToFit="1"/>
    </xf>
    <xf numFmtId="164" fontId="11" fillId="0" borderId="4" xfId="1" applyNumberFormat="1" applyFont="1" applyBorder="1" applyAlignment="1"/>
    <xf numFmtId="0" fontId="11" fillId="0" borderId="3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left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49" fontId="14" fillId="0" borderId="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right" wrapText="1"/>
    </xf>
    <xf numFmtId="4" fontId="15" fillId="0" borderId="4" xfId="0" applyNumberFormat="1" applyFont="1" applyFill="1" applyBorder="1" applyAlignment="1">
      <alignment horizontal="right" wrapText="1"/>
    </xf>
    <xf numFmtId="2" fontId="13" fillId="0" borderId="4" xfId="0" applyNumberFormat="1" applyFont="1" applyFill="1" applyBorder="1" applyAlignment="1">
      <alignment horizontal="center"/>
    </xf>
    <xf numFmtId="164" fontId="11" fillId="0" borderId="3" xfId="1" applyNumberFormat="1" applyFont="1" applyFill="1" applyBorder="1" applyAlignment="1">
      <alignment horizontal="center" vertical="center"/>
    </xf>
    <xf numFmtId="164" fontId="16" fillId="0" borderId="4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 shrinkToFit="1"/>
    </xf>
    <xf numFmtId="43" fontId="22" fillId="0" borderId="4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49" fontId="14" fillId="0" borderId="4" xfId="0" applyNumberFormat="1" applyFont="1" applyBorder="1" applyAlignment="1">
      <alignment horizontal="center" wrapText="1"/>
    </xf>
    <xf numFmtId="4" fontId="13" fillId="0" borderId="4" xfId="0" applyNumberFormat="1" applyFont="1" applyFill="1" applyBorder="1" applyAlignment="1">
      <alignment horizontal="center"/>
    </xf>
    <xf numFmtId="2" fontId="22" fillId="0" borderId="4" xfId="0" applyNumberFormat="1" applyFont="1" applyFill="1" applyBorder="1" applyAlignment="1">
      <alignment horizontal="center"/>
    </xf>
    <xf numFmtId="49" fontId="14" fillId="0" borderId="4" xfId="0" applyNumberFormat="1" applyFont="1" applyFill="1" applyBorder="1" applyAlignment="1">
      <alignment horizontal="right" wrapText="1"/>
    </xf>
    <xf numFmtId="164" fontId="16" fillId="0" borderId="4" xfId="1" applyNumberFormat="1" applyFont="1" applyFill="1" applyBorder="1" applyAlignment="1">
      <alignment vertical="center" shrinkToFit="1"/>
    </xf>
    <xf numFmtId="0" fontId="15" fillId="2" borderId="4" xfId="0" applyFont="1" applyFill="1" applyBorder="1" applyAlignment="1">
      <alignment horizontal="left" wrapText="1"/>
    </xf>
    <xf numFmtId="49" fontId="15" fillId="2" borderId="4" xfId="0" applyNumberFormat="1" applyFont="1" applyFill="1" applyBorder="1" applyAlignment="1">
      <alignment horizontal="center" wrapText="1"/>
    </xf>
    <xf numFmtId="0" fontId="11" fillId="0" borderId="6" xfId="0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wrapText="1"/>
    </xf>
    <xf numFmtId="49" fontId="23" fillId="3" borderId="4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" fontId="24" fillId="0" borderId="4" xfId="0" applyNumberFormat="1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 shrinkToFit="1"/>
    </xf>
    <xf numFmtId="4" fontId="20" fillId="0" borderId="4" xfId="0" applyNumberFormat="1" applyFont="1" applyBorder="1" applyAlignment="1">
      <alignment horizontal="center" vertical="center"/>
    </xf>
    <xf numFmtId="4" fontId="24" fillId="0" borderId="4" xfId="0" applyNumberFormat="1" applyFont="1" applyBorder="1" applyAlignment="1">
      <alignment horizontal="center" vertical="center" shrinkToFit="1"/>
    </xf>
    <xf numFmtId="4" fontId="22" fillId="0" borderId="4" xfId="0" applyNumberFormat="1" applyFont="1" applyBorder="1" applyAlignment="1">
      <alignment horizontal="center"/>
    </xf>
    <xf numFmtId="4" fontId="24" fillId="0" borderId="4" xfId="0" applyNumberFormat="1" applyFont="1" applyBorder="1" applyAlignment="1">
      <alignment horizontal="center"/>
    </xf>
    <xf numFmtId="166" fontId="24" fillId="0" borderId="4" xfId="0" applyNumberFormat="1" applyFont="1" applyBorder="1" applyAlignment="1">
      <alignment horizontal="center" vertical="center"/>
    </xf>
    <xf numFmtId="166" fontId="20" fillId="0" borderId="4" xfId="0" applyNumberFormat="1" applyFont="1" applyBorder="1" applyAlignment="1">
      <alignment horizontal="center" vertical="center" shrinkToFit="1"/>
    </xf>
    <xf numFmtId="166" fontId="20" fillId="0" borderId="4" xfId="0" applyNumberFormat="1" applyFont="1" applyBorder="1" applyAlignment="1">
      <alignment horizontal="center" vertical="center"/>
    </xf>
    <xf numFmtId="166" fontId="24" fillId="0" borderId="4" xfId="0" applyNumberFormat="1" applyFont="1" applyBorder="1" applyAlignment="1">
      <alignment horizontal="center" vertical="center" shrinkToFit="1"/>
    </xf>
    <xf numFmtId="166" fontId="22" fillId="0" borderId="4" xfId="0" applyNumberFormat="1" applyFont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24" fillId="0" borderId="4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0"/>
  <sheetViews>
    <sheetView tabSelected="1" workbookViewId="0">
      <selection activeCell="K11" sqref="K11"/>
    </sheetView>
  </sheetViews>
  <sheetFormatPr defaultColWidth="19.85546875" defaultRowHeight="15.75"/>
  <cols>
    <col min="1" max="1" width="33" style="1" customWidth="1"/>
    <col min="2" max="2" width="6" style="1" customWidth="1"/>
    <col min="3" max="3" width="6.85546875" style="1" customWidth="1"/>
    <col min="4" max="4" width="11" style="1" customWidth="1"/>
    <col min="5" max="5" width="6.42578125" style="1" customWidth="1"/>
    <col min="6" max="6" width="5.85546875" style="1" hidden="1" customWidth="1"/>
    <col min="7" max="7" width="12.5703125" style="2" customWidth="1"/>
    <col min="8" max="8" width="10.42578125" style="1" customWidth="1"/>
    <col min="9" max="9" width="10.5703125" style="1" customWidth="1"/>
    <col min="10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>
      <c r="A1" s="156" t="s">
        <v>265</v>
      </c>
      <c r="B1" s="156"/>
      <c r="C1" s="156"/>
      <c r="D1" s="156"/>
      <c r="E1" s="156"/>
      <c r="F1" s="156"/>
      <c r="G1" s="156"/>
    </row>
    <row r="2" spans="1:9">
      <c r="A2" s="156" t="s">
        <v>266</v>
      </c>
      <c r="B2" s="157"/>
      <c r="C2" s="157"/>
      <c r="D2" s="157"/>
      <c r="E2" s="157"/>
      <c r="F2" s="157"/>
      <c r="G2" s="157"/>
    </row>
    <row r="3" spans="1:9">
      <c r="A3" s="156" t="s">
        <v>0</v>
      </c>
      <c r="B3" s="156"/>
      <c r="C3" s="156"/>
      <c r="D3" s="156"/>
      <c r="E3" s="156"/>
      <c r="F3" s="156"/>
      <c r="G3" s="156"/>
    </row>
    <row r="4" spans="1:9">
      <c r="A4" s="156" t="s">
        <v>268</v>
      </c>
      <c r="B4" s="156"/>
      <c r="C4" s="156"/>
      <c r="D4" s="156"/>
      <c r="E4" s="156"/>
      <c r="F4" s="156"/>
      <c r="G4" s="156"/>
    </row>
    <row r="5" spans="1:9" ht="40.5" customHeight="1">
      <c r="A5" s="155" t="s">
        <v>267</v>
      </c>
      <c r="B5" s="155"/>
      <c r="C5" s="155"/>
      <c r="D5" s="155"/>
      <c r="E5" s="155"/>
      <c r="F5" s="155"/>
      <c r="G5" s="155"/>
    </row>
    <row r="6" spans="1:9">
      <c r="A6" s="4"/>
      <c r="B6" s="4"/>
      <c r="C6" s="4"/>
      <c r="D6" s="4"/>
      <c r="E6" s="4"/>
      <c r="F6" s="4"/>
      <c r="G6" s="4"/>
    </row>
    <row r="7" spans="1:9">
      <c r="A7" s="5"/>
      <c r="B7" s="5"/>
      <c r="C7" s="5"/>
      <c r="D7" s="5"/>
      <c r="E7" s="5"/>
      <c r="F7" s="5"/>
      <c r="G7" s="5" t="s">
        <v>93</v>
      </c>
    </row>
    <row r="8" spans="1:9" ht="84">
      <c r="A8" s="6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7" t="s">
        <v>190</v>
      </c>
      <c r="H8" s="153" t="s">
        <v>264</v>
      </c>
      <c r="I8" s="153" t="s">
        <v>253</v>
      </c>
    </row>
    <row r="9" spans="1:9">
      <c r="A9" s="8"/>
      <c r="B9" s="8"/>
      <c r="C9" s="8"/>
      <c r="D9" s="8"/>
      <c r="E9" s="8"/>
      <c r="F9" s="8"/>
      <c r="G9" s="9" t="s">
        <v>7</v>
      </c>
      <c r="H9" s="154"/>
      <c r="I9" s="154"/>
    </row>
    <row r="10" spans="1:9">
      <c r="A10" s="10" t="s">
        <v>8</v>
      </c>
      <c r="B10" s="10" t="s">
        <v>9</v>
      </c>
      <c r="C10" s="10" t="s">
        <v>10</v>
      </c>
      <c r="D10" s="10" t="s">
        <v>11</v>
      </c>
      <c r="E10" s="10" t="s">
        <v>12</v>
      </c>
      <c r="F10" s="10"/>
      <c r="G10" s="11">
        <v>6</v>
      </c>
      <c r="H10" s="139"/>
      <c r="I10" s="139"/>
    </row>
    <row r="11" spans="1:9" ht="36">
      <c r="A11" s="12" t="s">
        <v>94</v>
      </c>
      <c r="B11" s="55" t="s">
        <v>13</v>
      </c>
      <c r="C11" s="55"/>
      <c r="D11" s="55"/>
      <c r="E11" s="55"/>
      <c r="F11" s="55"/>
      <c r="G11" s="89">
        <v>9588048.0199999996</v>
      </c>
      <c r="H11" s="140">
        <v>916720.05</v>
      </c>
      <c r="I11" s="146" t="s">
        <v>257</v>
      </c>
    </row>
    <row r="12" spans="1:9">
      <c r="A12" s="19" t="s">
        <v>14</v>
      </c>
      <c r="B12" s="51" t="s">
        <v>13</v>
      </c>
      <c r="C12" s="51" t="s">
        <v>15</v>
      </c>
      <c r="D12" s="51"/>
      <c r="E12" s="51"/>
      <c r="F12" s="31"/>
      <c r="G12" s="90">
        <v>3819330</v>
      </c>
      <c r="H12" s="140">
        <v>510260.23</v>
      </c>
      <c r="I12" s="146" t="s">
        <v>258</v>
      </c>
    </row>
    <row r="13" spans="1:9" ht="60">
      <c r="A13" s="19" t="s">
        <v>208</v>
      </c>
      <c r="B13" s="51" t="s">
        <v>13</v>
      </c>
      <c r="C13" s="51" t="s">
        <v>20</v>
      </c>
      <c r="D13" s="51"/>
      <c r="E13" s="51"/>
      <c r="F13" s="31"/>
      <c r="G13" s="90">
        <v>84000</v>
      </c>
      <c r="H13" s="140">
        <v>21000</v>
      </c>
      <c r="I13" s="146" t="s">
        <v>259</v>
      </c>
    </row>
    <row r="14" spans="1:9" ht="48">
      <c r="A14" s="13" t="s">
        <v>16</v>
      </c>
      <c r="B14" s="14" t="s">
        <v>13</v>
      </c>
      <c r="C14" s="15" t="s">
        <v>20</v>
      </c>
      <c r="D14" s="16" t="s">
        <v>95</v>
      </c>
      <c r="E14" s="14"/>
      <c r="F14" s="31"/>
      <c r="G14" s="131">
        <f>G16</f>
        <v>84000</v>
      </c>
      <c r="H14" s="141">
        <v>21000</v>
      </c>
      <c r="I14" s="147">
        <v>25</v>
      </c>
    </row>
    <row r="15" spans="1:9" ht="60.75" thickBot="1">
      <c r="A15" s="17" t="s">
        <v>96</v>
      </c>
      <c r="B15" s="14" t="s">
        <v>13</v>
      </c>
      <c r="C15" s="15" t="s">
        <v>20</v>
      </c>
      <c r="D15" s="16" t="s">
        <v>97</v>
      </c>
      <c r="E15" s="14"/>
      <c r="F15" s="31"/>
      <c r="G15" s="92">
        <f t="shared" ref="G15:G17" si="0">G16</f>
        <v>84000</v>
      </c>
      <c r="H15" s="141">
        <v>21000</v>
      </c>
      <c r="I15" s="147">
        <v>25</v>
      </c>
    </row>
    <row r="16" spans="1:9" ht="24">
      <c r="A16" s="18" t="s">
        <v>98</v>
      </c>
      <c r="B16" s="14" t="s">
        <v>13</v>
      </c>
      <c r="C16" s="15" t="s">
        <v>20</v>
      </c>
      <c r="D16" s="16" t="s">
        <v>99</v>
      </c>
      <c r="E16" s="14"/>
      <c r="F16" s="31"/>
      <c r="G16" s="93">
        <f t="shared" si="0"/>
        <v>84000</v>
      </c>
      <c r="H16" s="141">
        <v>21000</v>
      </c>
      <c r="I16" s="147">
        <v>25</v>
      </c>
    </row>
    <row r="17" spans="1:9" ht="72">
      <c r="A17" s="18" t="s">
        <v>33</v>
      </c>
      <c r="B17" s="14" t="s">
        <v>13</v>
      </c>
      <c r="C17" s="15" t="s">
        <v>20</v>
      </c>
      <c r="D17" s="16" t="s">
        <v>99</v>
      </c>
      <c r="E17" s="14">
        <v>100</v>
      </c>
      <c r="F17" s="31"/>
      <c r="G17" s="93">
        <f t="shared" si="0"/>
        <v>84000</v>
      </c>
      <c r="H17" s="141">
        <v>21000</v>
      </c>
      <c r="I17" s="147">
        <v>25</v>
      </c>
    </row>
    <row r="18" spans="1:9" ht="36">
      <c r="A18" s="18" t="s">
        <v>21</v>
      </c>
      <c r="B18" s="14" t="s">
        <v>13</v>
      </c>
      <c r="C18" s="15" t="s">
        <v>20</v>
      </c>
      <c r="D18" s="16" t="s">
        <v>99</v>
      </c>
      <c r="E18" s="14">
        <v>120</v>
      </c>
      <c r="F18" s="31"/>
      <c r="G18" s="93">
        <v>84000</v>
      </c>
      <c r="H18" s="141">
        <v>21000</v>
      </c>
      <c r="I18" s="147">
        <v>25</v>
      </c>
    </row>
    <row r="19" spans="1:9" ht="0.75" customHeight="1">
      <c r="A19" s="13" t="s">
        <v>22</v>
      </c>
      <c r="B19" s="31" t="s">
        <v>13</v>
      </c>
      <c r="C19" s="31" t="s">
        <v>20</v>
      </c>
      <c r="D19" s="16" t="s">
        <v>99</v>
      </c>
      <c r="E19" s="31" t="s">
        <v>175</v>
      </c>
      <c r="F19" s="31" t="s">
        <v>23</v>
      </c>
      <c r="G19" s="93">
        <v>40320</v>
      </c>
      <c r="H19" s="141"/>
      <c r="I19" s="147"/>
    </row>
    <row r="20" spans="1:9" ht="60">
      <c r="A20" s="19" t="s">
        <v>30</v>
      </c>
      <c r="B20" s="51" t="s">
        <v>13</v>
      </c>
      <c r="C20" s="51" t="s">
        <v>31</v>
      </c>
      <c r="D20" s="51"/>
      <c r="E20" s="51"/>
      <c r="F20" s="51"/>
      <c r="G20" s="94">
        <f>G21</f>
        <v>3541000</v>
      </c>
      <c r="H20" s="140">
        <v>485780.23</v>
      </c>
      <c r="I20" s="146" t="s">
        <v>260</v>
      </c>
    </row>
    <row r="21" spans="1:9" ht="48">
      <c r="A21" s="13" t="s">
        <v>16</v>
      </c>
      <c r="B21" s="14" t="s">
        <v>13</v>
      </c>
      <c r="C21" s="15" t="s">
        <v>31</v>
      </c>
      <c r="D21" s="16" t="s">
        <v>95</v>
      </c>
      <c r="E21" s="14"/>
      <c r="F21" s="31"/>
      <c r="G21" s="95">
        <f>G22</f>
        <v>3541000</v>
      </c>
      <c r="H21" s="142">
        <v>485780.23</v>
      </c>
      <c r="I21" s="148" t="s">
        <v>260</v>
      </c>
    </row>
    <row r="22" spans="1:9" ht="60">
      <c r="A22" s="48" t="s">
        <v>101</v>
      </c>
      <c r="B22" s="14" t="s">
        <v>13</v>
      </c>
      <c r="C22" s="15" t="s">
        <v>31</v>
      </c>
      <c r="D22" s="16" t="s">
        <v>97</v>
      </c>
      <c r="E22" s="14"/>
      <c r="F22" s="31"/>
      <c r="G22" s="95">
        <v>3541000</v>
      </c>
      <c r="H22" s="142">
        <v>485780.23</v>
      </c>
      <c r="I22" s="148" t="s">
        <v>260</v>
      </c>
    </row>
    <row r="23" spans="1:9">
      <c r="A23" s="21" t="s">
        <v>32</v>
      </c>
      <c r="B23" s="14" t="s">
        <v>13</v>
      </c>
      <c r="C23" s="15" t="s">
        <v>31</v>
      </c>
      <c r="D23" s="16" t="s">
        <v>102</v>
      </c>
      <c r="E23" s="14"/>
      <c r="F23" s="31"/>
      <c r="G23" s="93">
        <v>1224100</v>
      </c>
      <c r="H23" s="141">
        <v>176781.15</v>
      </c>
      <c r="I23" s="147">
        <v>14.4</v>
      </c>
    </row>
    <row r="24" spans="1:9" ht="24.75">
      <c r="A24" s="21" t="s">
        <v>34</v>
      </c>
      <c r="B24" s="31" t="s">
        <v>13</v>
      </c>
      <c r="C24" s="31" t="s">
        <v>31</v>
      </c>
      <c r="D24" s="16" t="s">
        <v>102</v>
      </c>
      <c r="E24" s="31" t="s">
        <v>35</v>
      </c>
      <c r="F24" s="31"/>
      <c r="G24" s="93">
        <f>G25</f>
        <v>1224100</v>
      </c>
      <c r="H24" s="141">
        <v>176781.15</v>
      </c>
      <c r="I24" s="147">
        <v>14.4</v>
      </c>
    </row>
    <row r="25" spans="1:9" ht="36.75">
      <c r="A25" s="21" t="s">
        <v>36</v>
      </c>
      <c r="B25" s="31" t="s">
        <v>13</v>
      </c>
      <c r="C25" s="31" t="s">
        <v>31</v>
      </c>
      <c r="D25" s="16" t="s">
        <v>102</v>
      </c>
      <c r="E25" s="31" t="s">
        <v>37</v>
      </c>
      <c r="F25" s="31"/>
      <c r="G25" s="93">
        <v>1224100</v>
      </c>
      <c r="H25" s="141">
        <v>176781.15</v>
      </c>
      <c r="I25" s="147">
        <v>14.4</v>
      </c>
    </row>
    <row r="26" spans="1:9">
      <c r="A26" s="13" t="s">
        <v>43</v>
      </c>
      <c r="B26" s="31" t="s">
        <v>13</v>
      </c>
      <c r="C26" s="31" t="s">
        <v>31</v>
      </c>
      <c r="D26" s="16" t="s">
        <v>102</v>
      </c>
      <c r="E26" s="31" t="s">
        <v>26</v>
      </c>
      <c r="F26" s="31"/>
      <c r="G26" s="93">
        <v>10000</v>
      </c>
      <c r="H26" s="141">
        <v>375</v>
      </c>
      <c r="I26" s="147">
        <v>3.75</v>
      </c>
    </row>
    <row r="27" spans="1:9">
      <c r="A27" s="13" t="s">
        <v>44</v>
      </c>
      <c r="B27" s="31" t="s">
        <v>13</v>
      </c>
      <c r="C27" s="31" t="s">
        <v>31</v>
      </c>
      <c r="D27" s="16" t="s">
        <v>102</v>
      </c>
      <c r="E27" s="31" t="s">
        <v>45</v>
      </c>
      <c r="F27" s="31"/>
      <c r="G27" s="93">
        <v>10000</v>
      </c>
      <c r="H27" s="141">
        <v>375</v>
      </c>
      <c r="I27" s="147">
        <v>3.75</v>
      </c>
    </row>
    <row r="28" spans="1:9" ht="24.75">
      <c r="A28" s="21" t="s">
        <v>209</v>
      </c>
      <c r="B28" s="31" t="s">
        <v>13</v>
      </c>
      <c r="C28" s="31" t="s">
        <v>31</v>
      </c>
      <c r="D28" s="16" t="s">
        <v>194</v>
      </c>
      <c r="E28" s="31"/>
      <c r="F28" s="31"/>
      <c r="G28" s="93">
        <v>733200</v>
      </c>
      <c r="H28" s="141">
        <v>79343.66</v>
      </c>
      <c r="I28" s="147">
        <v>10.8</v>
      </c>
    </row>
    <row r="29" spans="1:9" ht="72.75">
      <c r="A29" s="21" t="s">
        <v>195</v>
      </c>
      <c r="B29" s="31" t="s">
        <v>13</v>
      </c>
      <c r="C29" s="31" t="s">
        <v>196</v>
      </c>
      <c r="D29" s="16" t="s">
        <v>194</v>
      </c>
      <c r="E29" s="31" t="s">
        <v>18</v>
      </c>
      <c r="F29" s="31"/>
      <c r="G29" s="93">
        <v>733200</v>
      </c>
      <c r="H29" s="141">
        <v>79343.66</v>
      </c>
      <c r="I29" s="147">
        <v>10.8</v>
      </c>
    </row>
    <row r="30" spans="1:9" ht="36.75">
      <c r="A30" s="21" t="s">
        <v>197</v>
      </c>
      <c r="B30" s="31" t="s">
        <v>13</v>
      </c>
      <c r="C30" s="31" t="s">
        <v>31</v>
      </c>
      <c r="D30" s="16" t="s">
        <v>194</v>
      </c>
      <c r="E30" s="31" t="s">
        <v>19</v>
      </c>
      <c r="F30" s="31"/>
      <c r="G30" s="93">
        <v>733200</v>
      </c>
      <c r="H30" s="141">
        <v>79343.66</v>
      </c>
      <c r="I30" s="147">
        <v>10.8</v>
      </c>
    </row>
    <row r="31" spans="1:9" ht="24.75">
      <c r="A31" s="21" t="s">
        <v>210</v>
      </c>
      <c r="B31" s="31" t="s">
        <v>13</v>
      </c>
      <c r="C31" s="31" t="s">
        <v>31</v>
      </c>
      <c r="D31" s="16" t="s">
        <v>198</v>
      </c>
      <c r="E31" s="31"/>
      <c r="F31" s="31"/>
      <c r="G31" s="93">
        <v>990300</v>
      </c>
      <c r="H31" s="141">
        <v>195214.38</v>
      </c>
      <c r="I31" s="147">
        <v>19.7</v>
      </c>
    </row>
    <row r="32" spans="1:9" ht="72.75">
      <c r="A32" s="21" t="s">
        <v>195</v>
      </c>
      <c r="B32" s="31" t="s">
        <v>13</v>
      </c>
      <c r="C32" s="31" t="s">
        <v>196</v>
      </c>
      <c r="D32" s="16" t="s">
        <v>198</v>
      </c>
      <c r="E32" s="31" t="s">
        <v>18</v>
      </c>
      <c r="F32" s="31"/>
      <c r="G32" s="93">
        <v>990300</v>
      </c>
      <c r="H32" s="141">
        <v>195214.38</v>
      </c>
      <c r="I32" s="147">
        <v>19.7</v>
      </c>
    </row>
    <row r="33" spans="1:9" ht="36.75">
      <c r="A33" s="21" t="s">
        <v>197</v>
      </c>
      <c r="B33" s="31" t="s">
        <v>13</v>
      </c>
      <c r="C33" s="31" t="s">
        <v>31</v>
      </c>
      <c r="D33" s="16" t="s">
        <v>198</v>
      </c>
      <c r="E33" s="31" t="s">
        <v>19</v>
      </c>
      <c r="F33" s="31"/>
      <c r="G33" s="93">
        <v>990300</v>
      </c>
      <c r="H33" s="141">
        <v>195214.38</v>
      </c>
      <c r="I33" s="147">
        <v>19.7</v>
      </c>
    </row>
    <row r="34" spans="1:9" ht="36">
      <c r="A34" s="18" t="s">
        <v>103</v>
      </c>
      <c r="B34" s="14" t="s">
        <v>13</v>
      </c>
      <c r="C34" s="15" t="s">
        <v>31</v>
      </c>
      <c r="D34" s="16" t="s">
        <v>104</v>
      </c>
      <c r="E34" s="14"/>
      <c r="F34" s="58"/>
      <c r="G34" s="96">
        <f>G35</f>
        <v>583400</v>
      </c>
      <c r="H34" s="141">
        <v>34066.04</v>
      </c>
      <c r="I34" s="147">
        <v>5.8</v>
      </c>
    </row>
    <row r="35" spans="1:9" ht="72">
      <c r="A35" s="18" t="s">
        <v>33</v>
      </c>
      <c r="B35" s="14" t="s">
        <v>13</v>
      </c>
      <c r="C35" s="15" t="s">
        <v>31</v>
      </c>
      <c r="D35" s="16" t="s">
        <v>104</v>
      </c>
      <c r="E35" s="14">
        <v>100</v>
      </c>
      <c r="F35" s="57"/>
      <c r="G35" s="93">
        <f>G36</f>
        <v>583400</v>
      </c>
      <c r="H35" s="141">
        <v>34066.04</v>
      </c>
      <c r="I35" s="147">
        <v>5.8</v>
      </c>
    </row>
    <row r="36" spans="1:9" ht="36">
      <c r="A36" s="18" t="s">
        <v>21</v>
      </c>
      <c r="B36" s="14" t="s">
        <v>13</v>
      </c>
      <c r="C36" s="15" t="s">
        <v>31</v>
      </c>
      <c r="D36" s="16" t="s">
        <v>104</v>
      </c>
      <c r="E36" s="14">
        <v>120</v>
      </c>
      <c r="F36" s="57"/>
      <c r="G36" s="93">
        <v>583400</v>
      </c>
      <c r="H36" s="141">
        <v>34066.04</v>
      </c>
      <c r="I36" s="147">
        <v>5.8</v>
      </c>
    </row>
    <row r="37" spans="1:9">
      <c r="A37" s="19" t="s">
        <v>24</v>
      </c>
      <c r="B37" s="51" t="s">
        <v>13</v>
      </c>
      <c r="C37" s="51" t="s">
        <v>25</v>
      </c>
      <c r="D37" s="51"/>
      <c r="E37" s="51"/>
      <c r="F37" s="51"/>
      <c r="G37" s="97">
        <v>4330</v>
      </c>
      <c r="H37" s="143">
        <v>0</v>
      </c>
      <c r="I37" s="149">
        <v>0</v>
      </c>
    </row>
    <row r="38" spans="1:9">
      <c r="A38" s="18" t="s">
        <v>105</v>
      </c>
      <c r="B38" s="14" t="s">
        <v>13</v>
      </c>
      <c r="C38" s="15" t="s">
        <v>25</v>
      </c>
      <c r="D38" s="16" t="s">
        <v>106</v>
      </c>
      <c r="E38" s="14" t="s">
        <v>26</v>
      </c>
      <c r="F38" s="31"/>
      <c r="G38" s="93">
        <f t="shared" ref="G38" si="1">G39</f>
        <v>4330</v>
      </c>
      <c r="H38" s="141">
        <v>0</v>
      </c>
      <c r="I38" s="147">
        <v>0</v>
      </c>
    </row>
    <row r="39" spans="1:9">
      <c r="A39" s="18" t="s">
        <v>43</v>
      </c>
      <c r="B39" s="14" t="s">
        <v>13</v>
      </c>
      <c r="C39" s="15" t="s">
        <v>25</v>
      </c>
      <c r="D39" s="16" t="s">
        <v>106</v>
      </c>
      <c r="E39" s="14">
        <v>870</v>
      </c>
      <c r="F39" s="31"/>
      <c r="G39" s="93">
        <v>4330</v>
      </c>
      <c r="H39" s="141">
        <v>0</v>
      </c>
      <c r="I39" s="147">
        <v>0</v>
      </c>
    </row>
    <row r="40" spans="1:9" hidden="1">
      <c r="A40" s="18" t="s">
        <v>27</v>
      </c>
      <c r="B40" s="14" t="s">
        <v>13</v>
      </c>
      <c r="C40" s="15" t="s">
        <v>25</v>
      </c>
      <c r="D40" s="16" t="s">
        <v>106</v>
      </c>
      <c r="E40" s="14">
        <v>870</v>
      </c>
      <c r="F40" s="31" t="s">
        <v>29</v>
      </c>
      <c r="G40" s="93">
        <v>9100</v>
      </c>
      <c r="H40" s="141"/>
      <c r="I40" s="147"/>
    </row>
    <row r="41" spans="1:9">
      <c r="A41" s="19" t="s">
        <v>46</v>
      </c>
      <c r="B41" s="51" t="s">
        <v>13</v>
      </c>
      <c r="C41" s="51" t="s">
        <v>47</v>
      </c>
      <c r="D41" s="51"/>
      <c r="E41" s="51"/>
      <c r="F41" s="51"/>
      <c r="G41" s="91">
        <f t="shared" ref="G41:G45" si="2">G42</f>
        <v>190000</v>
      </c>
      <c r="H41" s="143">
        <v>3480</v>
      </c>
      <c r="I41" s="149">
        <v>1.8</v>
      </c>
    </row>
    <row r="42" spans="1:9" ht="48">
      <c r="A42" s="13" t="s">
        <v>16</v>
      </c>
      <c r="B42" s="14" t="s">
        <v>13</v>
      </c>
      <c r="C42" s="15" t="s">
        <v>47</v>
      </c>
      <c r="D42" s="16" t="s">
        <v>95</v>
      </c>
      <c r="E42" s="14"/>
      <c r="F42" s="31"/>
      <c r="G42" s="93">
        <f t="shared" si="2"/>
        <v>190000</v>
      </c>
      <c r="H42" s="141">
        <v>3480</v>
      </c>
      <c r="I42" s="147">
        <v>1.8</v>
      </c>
    </row>
    <row r="43" spans="1:9" ht="72">
      <c r="A43" s="20" t="s">
        <v>211</v>
      </c>
      <c r="B43" s="14" t="s">
        <v>13</v>
      </c>
      <c r="C43" s="15" t="s">
        <v>47</v>
      </c>
      <c r="D43" s="16" t="s">
        <v>97</v>
      </c>
      <c r="E43" s="14"/>
      <c r="F43" s="52"/>
      <c r="G43" s="95">
        <f t="shared" si="2"/>
        <v>190000</v>
      </c>
      <c r="H43" s="142" t="s">
        <v>254</v>
      </c>
      <c r="I43" s="148" t="s">
        <v>261</v>
      </c>
    </row>
    <row r="44" spans="1:9" ht="36.75">
      <c r="A44" s="21" t="s">
        <v>48</v>
      </c>
      <c r="B44" s="14" t="s">
        <v>13</v>
      </c>
      <c r="C44" s="15" t="s">
        <v>47</v>
      </c>
      <c r="D44" s="16" t="s">
        <v>107</v>
      </c>
      <c r="E44" s="14"/>
      <c r="F44" s="52"/>
      <c r="G44" s="95">
        <v>190000</v>
      </c>
      <c r="H44" s="142" t="s">
        <v>254</v>
      </c>
      <c r="I44" s="148" t="s">
        <v>261</v>
      </c>
    </row>
    <row r="45" spans="1:9" ht="24.75">
      <c r="A45" s="21" t="s">
        <v>34</v>
      </c>
      <c r="B45" s="14" t="s">
        <v>13</v>
      </c>
      <c r="C45" s="15" t="s">
        <v>47</v>
      </c>
      <c r="D45" s="16" t="s">
        <v>107</v>
      </c>
      <c r="E45" s="14">
        <v>200</v>
      </c>
      <c r="F45" s="52"/>
      <c r="G45" s="93">
        <f t="shared" si="2"/>
        <v>184000</v>
      </c>
      <c r="H45" s="141">
        <v>3480</v>
      </c>
      <c r="I45" s="147">
        <v>1.9</v>
      </c>
    </row>
    <row r="46" spans="1:9" ht="36.75">
      <c r="A46" s="21" t="s">
        <v>36</v>
      </c>
      <c r="B46" s="14" t="s">
        <v>13</v>
      </c>
      <c r="C46" s="15" t="s">
        <v>47</v>
      </c>
      <c r="D46" s="16" t="s">
        <v>107</v>
      </c>
      <c r="E46" s="14">
        <v>240</v>
      </c>
      <c r="F46" s="52"/>
      <c r="G46" s="93">
        <v>184000</v>
      </c>
      <c r="H46" s="141">
        <v>3480</v>
      </c>
      <c r="I46" s="147">
        <v>1.9</v>
      </c>
    </row>
    <row r="47" spans="1:9" ht="36.75">
      <c r="A47" s="21" t="s">
        <v>36</v>
      </c>
      <c r="B47" s="52" t="s">
        <v>49</v>
      </c>
      <c r="C47" s="52" t="s">
        <v>47</v>
      </c>
      <c r="D47" s="16" t="s">
        <v>107</v>
      </c>
      <c r="E47" s="52" t="s">
        <v>26</v>
      </c>
      <c r="F47" s="52"/>
      <c r="G47" s="93">
        <f>G48</f>
        <v>6000</v>
      </c>
      <c r="H47" s="141">
        <v>0</v>
      </c>
      <c r="I47" s="147">
        <v>0</v>
      </c>
    </row>
    <row r="48" spans="1:9">
      <c r="A48" s="13" t="s">
        <v>28</v>
      </c>
      <c r="B48" s="52" t="s">
        <v>49</v>
      </c>
      <c r="C48" s="52" t="s">
        <v>47</v>
      </c>
      <c r="D48" s="16" t="s">
        <v>107</v>
      </c>
      <c r="E48" s="52" t="s">
        <v>45</v>
      </c>
      <c r="F48" s="52" t="s">
        <v>29</v>
      </c>
      <c r="G48" s="93">
        <v>6000</v>
      </c>
      <c r="H48" s="141">
        <v>0</v>
      </c>
      <c r="I48" s="147">
        <v>0</v>
      </c>
    </row>
    <row r="49" spans="1:9">
      <c r="A49" s="19" t="s">
        <v>50</v>
      </c>
      <c r="B49" s="51" t="s">
        <v>13</v>
      </c>
      <c r="C49" s="51" t="s">
        <v>51</v>
      </c>
      <c r="D49" s="51"/>
      <c r="E49" s="51"/>
      <c r="F49" s="51"/>
      <c r="G49" s="98">
        <f t="shared" ref="G49:G51" si="3">G50</f>
        <v>94200</v>
      </c>
      <c r="H49" s="143">
        <v>10415.75</v>
      </c>
      <c r="I49" s="149">
        <v>11.1</v>
      </c>
    </row>
    <row r="50" spans="1:9" ht="24">
      <c r="A50" s="19" t="s">
        <v>52</v>
      </c>
      <c r="B50" s="51" t="s">
        <v>13</v>
      </c>
      <c r="C50" s="51" t="s">
        <v>53</v>
      </c>
      <c r="D50" s="137"/>
      <c r="E50" s="138"/>
      <c r="F50" s="31"/>
      <c r="G50" s="98">
        <f t="shared" si="3"/>
        <v>94200</v>
      </c>
      <c r="H50" s="143">
        <v>10415.75</v>
      </c>
      <c r="I50" s="149">
        <v>11.1</v>
      </c>
    </row>
    <row r="51" spans="1:9" ht="24">
      <c r="A51" s="22" t="s">
        <v>108</v>
      </c>
      <c r="B51" s="14" t="s">
        <v>109</v>
      </c>
      <c r="C51" s="15" t="s">
        <v>53</v>
      </c>
      <c r="D51" s="16" t="s">
        <v>110</v>
      </c>
      <c r="E51" s="31"/>
      <c r="F51" s="31"/>
      <c r="G51" s="93">
        <f t="shared" si="3"/>
        <v>94200</v>
      </c>
      <c r="H51" s="141">
        <v>10415.75</v>
      </c>
      <c r="I51" s="147">
        <v>11.1</v>
      </c>
    </row>
    <row r="52" spans="1:9" ht="36.75">
      <c r="A52" s="21" t="s">
        <v>54</v>
      </c>
      <c r="B52" s="31" t="s">
        <v>13</v>
      </c>
      <c r="C52" s="31" t="s">
        <v>53</v>
      </c>
      <c r="D52" s="31" t="s">
        <v>111</v>
      </c>
      <c r="E52" s="31"/>
      <c r="F52" s="31"/>
      <c r="G52" s="93">
        <v>94200</v>
      </c>
      <c r="H52" s="141">
        <v>10415.75</v>
      </c>
      <c r="I52" s="147">
        <v>11.1</v>
      </c>
    </row>
    <row r="53" spans="1:9" ht="72">
      <c r="A53" s="13" t="s">
        <v>17</v>
      </c>
      <c r="B53" s="31" t="s">
        <v>13</v>
      </c>
      <c r="C53" s="31" t="s">
        <v>53</v>
      </c>
      <c r="D53" s="31" t="s">
        <v>111</v>
      </c>
      <c r="E53" s="31" t="s">
        <v>18</v>
      </c>
      <c r="F53" s="31"/>
      <c r="G53" s="93">
        <f>G54</f>
        <v>62494.59</v>
      </c>
      <c r="H53" s="141">
        <v>10415.75</v>
      </c>
      <c r="I53" s="147">
        <v>16.7</v>
      </c>
    </row>
    <row r="54" spans="1:9" ht="36.75">
      <c r="A54" s="21" t="s">
        <v>21</v>
      </c>
      <c r="B54" s="31" t="s">
        <v>13</v>
      </c>
      <c r="C54" s="31" t="s">
        <v>53</v>
      </c>
      <c r="D54" s="31" t="s">
        <v>111</v>
      </c>
      <c r="E54" s="31" t="s">
        <v>19</v>
      </c>
      <c r="F54" s="31"/>
      <c r="G54" s="93">
        <v>62494.59</v>
      </c>
      <c r="H54" s="141">
        <v>10415.75</v>
      </c>
      <c r="I54" s="147">
        <v>16.7</v>
      </c>
    </row>
    <row r="55" spans="1:9" ht="24.75">
      <c r="A55" s="21" t="s">
        <v>34</v>
      </c>
      <c r="B55" s="31" t="s">
        <v>13</v>
      </c>
      <c r="C55" s="31" t="s">
        <v>53</v>
      </c>
      <c r="D55" s="31" t="s">
        <v>111</v>
      </c>
      <c r="E55" s="31" t="s">
        <v>35</v>
      </c>
      <c r="F55" s="31"/>
      <c r="G55" s="93">
        <f>G56</f>
        <v>31705.41</v>
      </c>
      <c r="H55" s="141">
        <v>0</v>
      </c>
      <c r="I55" s="147">
        <v>0</v>
      </c>
    </row>
    <row r="56" spans="1:9" ht="36.75">
      <c r="A56" s="21" t="s">
        <v>36</v>
      </c>
      <c r="B56" s="31" t="s">
        <v>13</v>
      </c>
      <c r="C56" s="31" t="s">
        <v>53</v>
      </c>
      <c r="D56" s="31" t="s">
        <v>111</v>
      </c>
      <c r="E56" s="31" t="s">
        <v>37</v>
      </c>
      <c r="F56" s="31"/>
      <c r="G56" s="93">
        <v>31705.41</v>
      </c>
      <c r="H56" s="141">
        <v>0</v>
      </c>
      <c r="I56" s="147">
        <v>0</v>
      </c>
    </row>
    <row r="57" spans="1:9" ht="36" customHeight="1">
      <c r="A57" s="19" t="s">
        <v>55</v>
      </c>
      <c r="B57" s="51" t="s">
        <v>13</v>
      </c>
      <c r="C57" s="51" t="s">
        <v>56</v>
      </c>
      <c r="D57" s="51"/>
      <c r="E57" s="51"/>
      <c r="F57" s="51"/>
      <c r="G57" s="90">
        <f>G58</f>
        <v>615000</v>
      </c>
      <c r="H57" s="140" t="s">
        <v>255</v>
      </c>
      <c r="I57" s="146" t="s">
        <v>255</v>
      </c>
    </row>
    <row r="58" spans="1:9" ht="48.75">
      <c r="A58" s="23" t="s">
        <v>57</v>
      </c>
      <c r="B58" s="51" t="s">
        <v>13</v>
      </c>
      <c r="C58" s="51" t="s">
        <v>58</v>
      </c>
      <c r="D58" s="51"/>
      <c r="E58" s="51"/>
      <c r="F58" s="31"/>
      <c r="G58" s="90">
        <v>615000</v>
      </c>
      <c r="H58" s="140" t="s">
        <v>255</v>
      </c>
      <c r="I58" s="146" t="s">
        <v>255</v>
      </c>
    </row>
    <row r="59" spans="1:9" ht="36">
      <c r="A59" s="13" t="s">
        <v>59</v>
      </c>
      <c r="B59" s="31" t="s">
        <v>13</v>
      </c>
      <c r="C59" s="31" t="s">
        <v>58</v>
      </c>
      <c r="D59" s="31" t="s">
        <v>112</v>
      </c>
      <c r="E59" s="31"/>
      <c r="F59" s="31"/>
      <c r="G59" s="95">
        <v>615000</v>
      </c>
      <c r="H59" s="142" t="s">
        <v>255</v>
      </c>
      <c r="I59" s="148" t="s">
        <v>262</v>
      </c>
    </row>
    <row r="60" spans="1:9" ht="36">
      <c r="A60" s="24" t="s">
        <v>113</v>
      </c>
      <c r="B60" s="25" t="s">
        <v>13</v>
      </c>
      <c r="C60" s="25" t="s">
        <v>58</v>
      </c>
      <c r="D60" s="25" t="s">
        <v>114</v>
      </c>
      <c r="E60" s="31"/>
      <c r="F60" s="31"/>
      <c r="G60" s="95">
        <v>615000</v>
      </c>
      <c r="H60" s="142" t="s">
        <v>255</v>
      </c>
      <c r="I60" s="148" t="s">
        <v>262</v>
      </c>
    </row>
    <row r="61" spans="1:9" ht="24">
      <c r="A61" s="26" t="s">
        <v>115</v>
      </c>
      <c r="B61" s="27" t="s">
        <v>13</v>
      </c>
      <c r="C61" s="27" t="s">
        <v>58</v>
      </c>
      <c r="D61" s="27" t="s">
        <v>116</v>
      </c>
      <c r="E61" s="31"/>
      <c r="F61" s="31"/>
      <c r="G61" s="95">
        <f>G62</f>
        <v>300000</v>
      </c>
      <c r="H61" s="142" t="s">
        <v>255</v>
      </c>
      <c r="I61" s="148" t="s">
        <v>262</v>
      </c>
    </row>
    <row r="62" spans="1:9" ht="24">
      <c r="A62" s="13" t="s">
        <v>34</v>
      </c>
      <c r="B62" s="31" t="s">
        <v>13</v>
      </c>
      <c r="C62" s="31" t="s">
        <v>58</v>
      </c>
      <c r="D62" s="27" t="s">
        <v>116</v>
      </c>
      <c r="E62" s="31" t="s">
        <v>35</v>
      </c>
      <c r="F62" s="31"/>
      <c r="G62" s="93">
        <f>G63</f>
        <v>300000</v>
      </c>
      <c r="H62" s="141">
        <v>0</v>
      </c>
      <c r="I62" s="147">
        <v>0</v>
      </c>
    </row>
    <row r="63" spans="1:9" ht="46.5" customHeight="1">
      <c r="A63" s="21" t="s">
        <v>36</v>
      </c>
      <c r="B63" s="31" t="s">
        <v>13</v>
      </c>
      <c r="C63" s="31" t="s">
        <v>58</v>
      </c>
      <c r="D63" s="27" t="s">
        <v>116</v>
      </c>
      <c r="E63" s="52" t="s">
        <v>37</v>
      </c>
      <c r="F63" s="52"/>
      <c r="G63" s="93">
        <v>300000</v>
      </c>
      <c r="H63" s="141">
        <v>0</v>
      </c>
      <c r="I63" s="147">
        <v>0</v>
      </c>
    </row>
    <row r="64" spans="1:9" ht="48">
      <c r="A64" s="13" t="s">
        <v>202</v>
      </c>
      <c r="B64" s="31" t="s">
        <v>13</v>
      </c>
      <c r="C64" s="31" t="s">
        <v>58</v>
      </c>
      <c r="D64" s="27" t="s">
        <v>117</v>
      </c>
      <c r="E64" s="31"/>
      <c r="F64" s="52"/>
      <c r="G64" s="93">
        <f t="shared" ref="G64:G65" si="4">G65</f>
        <v>215000</v>
      </c>
      <c r="H64" s="141">
        <v>0</v>
      </c>
      <c r="I64" s="147">
        <v>0</v>
      </c>
    </row>
    <row r="65" spans="1:9" ht="24">
      <c r="A65" s="13" t="s">
        <v>34</v>
      </c>
      <c r="B65" s="31" t="s">
        <v>13</v>
      </c>
      <c r="C65" s="31" t="s">
        <v>58</v>
      </c>
      <c r="D65" s="27" t="s">
        <v>117</v>
      </c>
      <c r="E65" s="31" t="s">
        <v>35</v>
      </c>
      <c r="F65" s="52"/>
      <c r="G65" s="93">
        <f t="shared" si="4"/>
        <v>215000</v>
      </c>
      <c r="H65" s="141">
        <v>0</v>
      </c>
      <c r="I65" s="147">
        <v>0</v>
      </c>
    </row>
    <row r="66" spans="1:9" ht="36.75" customHeight="1">
      <c r="A66" s="21" t="s">
        <v>36</v>
      </c>
      <c r="B66" s="31" t="s">
        <v>13</v>
      </c>
      <c r="C66" s="31" t="s">
        <v>58</v>
      </c>
      <c r="D66" s="27" t="s">
        <v>117</v>
      </c>
      <c r="E66" s="52" t="s">
        <v>37</v>
      </c>
      <c r="F66" s="52"/>
      <c r="G66" s="93">
        <v>215000</v>
      </c>
      <c r="H66" s="141">
        <v>0</v>
      </c>
      <c r="I66" s="147">
        <v>0</v>
      </c>
    </row>
    <row r="67" spans="1:9" s="3" customFormat="1" ht="31.5" hidden="1" customHeight="1">
      <c r="A67" s="19" t="s">
        <v>60</v>
      </c>
      <c r="B67" s="51" t="s">
        <v>13</v>
      </c>
      <c r="C67" s="51" t="s">
        <v>61</v>
      </c>
      <c r="D67" s="51"/>
      <c r="E67" s="51"/>
      <c r="F67" s="51"/>
      <c r="G67" s="98">
        <f t="shared" ref="G67:G73" si="5">G68</f>
        <v>0</v>
      </c>
      <c r="H67" s="141"/>
      <c r="I67" s="147"/>
    </row>
    <row r="68" spans="1:9" s="3" customFormat="1" ht="26.25" hidden="1" customHeight="1">
      <c r="A68" s="13" t="s">
        <v>62</v>
      </c>
      <c r="B68" s="31" t="s">
        <v>13</v>
      </c>
      <c r="C68" s="31" t="s">
        <v>63</v>
      </c>
      <c r="D68" s="31"/>
      <c r="E68" s="31"/>
      <c r="F68" s="31"/>
      <c r="G68" s="93">
        <f t="shared" si="5"/>
        <v>0</v>
      </c>
      <c r="H68" s="141"/>
      <c r="I68" s="147"/>
    </row>
    <row r="69" spans="1:9" s="3" customFormat="1" ht="32.25" hidden="1" customHeight="1">
      <c r="A69" s="26" t="s">
        <v>118</v>
      </c>
      <c r="B69" s="27" t="s">
        <v>13</v>
      </c>
      <c r="C69" s="27" t="s">
        <v>63</v>
      </c>
      <c r="D69" s="27" t="s">
        <v>119</v>
      </c>
      <c r="E69" s="31"/>
      <c r="F69" s="31"/>
      <c r="G69" s="93">
        <f t="shared" si="5"/>
        <v>0</v>
      </c>
      <c r="H69" s="141"/>
      <c r="I69" s="147"/>
    </row>
    <row r="70" spans="1:9" s="3" customFormat="1" ht="39.75" hidden="1" customHeight="1">
      <c r="A70" s="18" t="s">
        <v>120</v>
      </c>
      <c r="B70" s="27" t="s">
        <v>49</v>
      </c>
      <c r="C70" s="27" t="s">
        <v>63</v>
      </c>
      <c r="D70" s="27" t="s">
        <v>121</v>
      </c>
      <c r="E70" s="52" t="s">
        <v>100</v>
      </c>
      <c r="F70" s="52"/>
      <c r="G70" s="93">
        <f>G71+G87</f>
        <v>0</v>
      </c>
      <c r="H70" s="141"/>
      <c r="I70" s="147"/>
    </row>
    <row r="71" spans="1:9" s="3" customFormat="1" ht="24" hidden="1" customHeight="1">
      <c r="A71" s="22" t="s">
        <v>122</v>
      </c>
      <c r="B71" s="14" t="s">
        <v>13</v>
      </c>
      <c r="C71" s="15" t="s">
        <v>63</v>
      </c>
      <c r="D71" s="16" t="s">
        <v>121</v>
      </c>
      <c r="E71" s="52"/>
      <c r="F71" s="52"/>
      <c r="G71" s="93">
        <f>G72+G77+G83</f>
        <v>0</v>
      </c>
      <c r="H71" s="141"/>
      <c r="I71" s="147"/>
    </row>
    <row r="72" spans="1:9" s="3" customFormat="1" ht="16.5" hidden="1" customHeight="1">
      <c r="A72" s="28" t="s">
        <v>123</v>
      </c>
      <c r="B72" s="27" t="s">
        <v>49</v>
      </c>
      <c r="C72" s="27" t="s">
        <v>63</v>
      </c>
      <c r="D72" s="27" t="s">
        <v>124</v>
      </c>
      <c r="E72" s="52" t="s">
        <v>35</v>
      </c>
      <c r="F72" s="52"/>
      <c r="G72" s="93">
        <f>G73</f>
        <v>0</v>
      </c>
      <c r="H72" s="141"/>
      <c r="I72" s="147"/>
    </row>
    <row r="73" spans="1:9" ht="26.25" hidden="1" customHeight="1">
      <c r="A73" s="21" t="s">
        <v>34</v>
      </c>
      <c r="B73" s="31" t="s">
        <v>13</v>
      </c>
      <c r="C73" s="31" t="s">
        <v>63</v>
      </c>
      <c r="D73" s="27" t="s">
        <v>124</v>
      </c>
      <c r="E73" s="52" t="s">
        <v>37</v>
      </c>
      <c r="F73" s="52"/>
      <c r="G73" s="93">
        <f t="shared" si="5"/>
        <v>0</v>
      </c>
      <c r="H73" s="141"/>
      <c r="I73" s="147"/>
    </row>
    <row r="74" spans="1:9" ht="40.5" hidden="1" customHeight="1">
      <c r="A74" s="21" t="s">
        <v>36</v>
      </c>
      <c r="B74" s="31" t="s">
        <v>13</v>
      </c>
      <c r="C74" s="31" t="s">
        <v>63</v>
      </c>
      <c r="D74" s="27" t="s">
        <v>124</v>
      </c>
      <c r="E74" s="52" t="s">
        <v>41</v>
      </c>
      <c r="F74" s="52"/>
      <c r="G74" s="93">
        <f>G75+G76</f>
        <v>0</v>
      </c>
      <c r="H74" s="141"/>
      <c r="I74" s="147"/>
    </row>
    <row r="75" spans="1:9" ht="18.75" hidden="1" customHeight="1">
      <c r="A75" s="13" t="s">
        <v>39</v>
      </c>
      <c r="B75" s="31" t="s">
        <v>13</v>
      </c>
      <c r="C75" s="31" t="s">
        <v>63</v>
      </c>
      <c r="D75" s="27" t="s">
        <v>124</v>
      </c>
      <c r="E75" s="52" t="s">
        <v>41</v>
      </c>
      <c r="F75" s="52" t="s">
        <v>40</v>
      </c>
      <c r="G75" s="93">
        <v>0</v>
      </c>
      <c r="H75" s="141"/>
      <c r="I75" s="147"/>
    </row>
    <row r="76" spans="1:9" ht="18" hidden="1" customHeight="1">
      <c r="A76" s="13" t="s">
        <v>22</v>
      </c>
      <c r="B76" s="31" t="s">
        <v>13</v>
      </c>
      <c r="C76" s="31" t="s">
        <v>63</v>
      </c>
      <c r="D76" s="27" t="s">
        <v>124</v>
      </c>
      <c r="E76" s="52" t="s">
        <v>41</v>
      </c>
      <c r="F76" s="52" t="s">
        <v>23</v>
      </c>
      <c r="G76" s="93">
        <v>0</v>
      </c>
      <c r="H76" s="141"/>
      <c r="I76" s="147"/>
    </row>
    <row r="77" spans="1:9" ht="35.25" hidden="1" customHeight="1">
      <c r="A77" s="28" t="s">
        <v>125</v>
      </c>
      <c r="B77" s="27" t="s">
        <v>13</v>
      </c>
      <c r="C77" s="27" t="s">
        <v>63</v>
      </c>
      <c r="D77" s="27" t="s">
        <v>126</v>
      </c>
      <c r="E77" s="29"/>
      <c r="F77" s="52"/>
      <c r="G77" s="93">
        <f t="shared" ref="G77:G79" si="6">G78</f>
        <v>0</v>
      </c>
      <c r="H77" s="141"/>
      <c r="I77" s="147"/>
    </row>
    <row r="78" spans="1:9" ht="30.75" hidden="1" customHeight="1">
      <c r="A78" s="28" t="s">
        <v>34</v>
      </c>
      <c r="B78" s="27" t="s">
        <v>13</v>
      </c>
      <c r="C78" s="27" t="s">
        <v>63</v>
      </c>
      <c r="D78" s="27" t="s">
        <v>126</v>
      </c>
      <c r="E78" s="29" t="s">
        <v>35</v>
      </c>
      <c r="F78" s="52"/>
      <c r="G78" s="93">
        <f t="shared" si="6"/>
        <v>0</v>
      </c>
      <c r="H78" s="141"/>
      <c r="I78" s="147"/>
    </row>
    <row r="79" spans="1:9" ht="36" hidden="1" customHeight="1">
      <c r="A79" s="28" t="s">
        <v>36</v>
      </c>
      <c r="B79" s="27" t="s">
        <v>13</v>
      </c>
      <c r="C79" s="27" t="s">
        <v>63</v>
      </c>
      <c r="D79" s="27" t="s">
        <v>126</v>
      </c>
      <c r="E79" s="29" t="s">
        <v>37</v>
      </c>
      <c r="F79" s="52"/>
      <c r="G79" s="93">
        <f t="shared" si="6"/>
        <v>0</v>
      </c>
      <c r="H79" s="141"/>
      <c r="I79" s="147"/>
    </row>
    <row r="80" spans="1:9" ht="38.25" hidden="1" customHeight="1">
      <c r="A80" s="13" t="s">
        <v>39</v>
      </c>
      <c r="B80" s="31" t="s">
        <v>13</v>
      </c>
      <c r="C80" s="31" t="s">
        <v>63</v>
      </c>
      <c r="D80" s="27" t="s">
        <v>126</v>
      </c>
      <c r="E80" s="52" t="s">
        <v>41</v>
      </c>
      <c r="F80" s="52" t="s">
        <v>40</v>
      </c>
      <c r="G80" s="93">
        <v>0</v>
      </c>
      <c r="H80" s="141"/>
      <c r="I80" s="147"/>
    </row>
    <row r="81" spans="1:9" ht="33.75" hidden="1" customHeight="1">
      <c r="A81" s="13" t="s">
        <v>22</v>
      </c>
      <c r="B81" s="31" t="s">
        <v>13</v>
      </c>
      <c r="C81" s="31" t="s">
        <v>63</v>
      </c>
      <c r="D81" s="31" t="s">
        <v>176</v>
      </c>
      <c r="E81" s="52" t="s">
        <v>41</v>
      </c>
      <c r="F81" s="52" t="s">
        <v>23</v>
      </c>
      <c r="G81" s="93"/>
      <c r="H81" s="141"/>
      <c r="I81" s="147"/>
    </row>
    <row r="82" spans="1:9" ht="37.5" hidden="1" customHeight="1">
      <c r="A82" s="13" t="s">
        <v>39</v>
      </c>
      <c r="B82" s="31" t="s">
        <v>13</v>
      </c>
      <c r="C82" s="31" t="s">
        <v>63</v>
      </c>
      <c r="D82" s="31" t="s">
        <v>176</v>
      </c>
      <c r="E82" s="52" t="s">
        <v>41</v>
      </c>
      <c r="F82" s="52" t="s">
        <v>40</v>
      </c>
      <c r="G82" s="93"/>
      <c r="H82" s="141"/>
      <c r="I82" s="147"/>
    </row>
    <row r="83" spans="1:9" ht="29.25" hidden="1" customHeight="1">
      <c r="A83" s="13" t="s">
        <v>127</v>
      </c>
      <c r="B83" s="27" t="s">
        <v>13</v>
      </c>
      <c r="C83" s="27" t="s">
        <v>63</v>
      </c>
      <c r="D83" s="27" t="s">
        <v>128</v>
      </c>
      <c r="E83" s="52"/>
      <c r="F83" s="52"/>
      <c r="G83" s="93">
        <f t="shared" ref="G83:G85" si="7">G84</f>
        <v>0</v>
      </c>
      <c r="H83" s="141"/>
      <c r="I83" s="147"/>
    </row>
    <row r="84" spans="1:9" ht="30" hidden="1" customHeight="1">
      <c r="A84" s="28" t="s">
        <v>34</v>
      </c>
      <c r="B84" s="27" t="s">
        <v>13</v>
      </c>
      <c r="C84" s="27" t="s">
        <v>63</v>
      </c>
      <c r="D84" s="27" t="s">
        <v>128</v>
      </c>
      <c r="E84" s="29" t="s">
        <v>35</v>
      </c>
      <c r="F84" s="52"/>
      <c r="G84" s="93">
        <f t="shared" si="7"/>
        <v>0</v>
      </c>
      <c r="H84" s="141"/>
      <c r="I84" s="147"/>
    </row>
    <row r="85" spans="1:9" ht="30.75" hidden="1" customHeight="1">
      <c r="A85" s="28" t="s">
        <v>36</v>
      </c>
      <c r="B85" s="27" t="s">
        <v>13</v>
      </c>
      <c r="C85" s="27" t="s">
        <v>63</v>
      </c>
      <c r="D85" s="27" t="s">
        <v>128</v>
      </c>
      <c r="E85" s="29" t="s">
        <v>37</v>
      </c>
      <c r="F85" s="52"/>
      <c r="G85" s="93">
        <f t="shared" si="7"/>
        <v>0</v>
      </c>
      <c r="H85" s="141"/>
      <c r="I85" s="147"/>
    </row>
    <row r="86" spans="1:9" ht="27" hidden="1" customHeight="1">
      <c r="A86" s="13" t="s">
        <v>22</v>
      </c>
      <c r="B86" s="31" t="s">
        <v>13</v>
      </c>
      <c r="C86" s="31" t="s">
        <v>63</v>
      </c>
      <c r="D86" s="27" t="s">
        <v>128</v>
      </c>
      <c r="E86" s="52" t="s">
        <v>41</v>
      </c>
      <c r="F86" s="52" t="s">
        <v>23</v>
      </c>
      <c r="G86" s="93">
        <v>0</v>
      </c>
      <c r="H86" s="141"/>
      <c r="I86" s="147"/>
    </row>
    <row r="87" spans="1:9" ht="23.25" hidden="1" customHeight="1">
      <c r="A87" s="28" t="s">
        <v>129</v>
      </c>
      <c r="B87" s="27" t="s">
        <v>13</v>
      </c>
      <c r="C87" s="27" t="s">
        <v>63</v>
      </c>
      <c r="D87" s="27" t="s">
        <v>130</v>
      </c>
      <c r="E87" s="29"/>
      <c r="F87" s="52"/>
      <c r="G87" s="93">
        <f t="shared" ref="G87:G90" si="8">G88</f>
        <v>0</v>
      </c>
      <c r="H87" s="141"/>
      <c r="I87" s="147"/>
    </row>
    <row r="88" spans="1:9" ht="36" hidden="1" customHeight="1">
      <c r="A88" s="28" t="s">
        <v>131</v>
      </c>
      <c r="B88" s="27" t="s">
        <v>13</v>
      </c>
      <c r="C88" s="27" t="s">
        <v>63</v>
      </c>
      <c r="D88" s="27" t="s">
        <v>132</v>
      </c>
      <c r="E88" s="29"/>
      <c r="F88" s="52"/>
      <c r="G88" s="93">
        <f t="shared" si="8"/>
        <v>0</v>
      </c>
      <c r="H88" s="141"/>
      <c r="I88" s="147"/>
    </row>
    <row r="89" spans="1:9" ht="36.75" hidden="1" customHeight="1">
      <c r="A89" s="28" t="s">
        <v>34</v>
      </c>
      <c r="B89" s="27" t="s">
        <v>13</v>
      </c>
      <c r="C89" s="27" t="s">
        <v>63</v>
      </c>
      <c r="D89" s="27" t="s">
        <v>132</v>
      </c>
      <c r="E89" s="29" t="s">
        <v>35</v>
      </c>
      <c r="F89" s="52"/>
      <c r="G89" s="93">
        <f t="shared" si="8"/>
        <v>0</v>
      </c>
      <c r="H89" s="141"/>
      <c r="I89" s="147"/>
    </row>
    <row r="90" spans="1:9" ht="34.5" hidden="1" customHeight="1">
      <c r="A90" s="28" t="s">
        <v>36</v>
      </c>
      <c r="B90" s="27" t="s">
        <v>13</v>
      </c>
      <c r="C90" s="27" t="s">
        <v>63</v>
      </c>
      <c r="D90" s="27" t="s">
        <v>132</v>
      </c>
      <c r="E90" s="29" t="s">
        <v>37</v>
      </c>
      <c r="F90" s="52"/>
      <c r="G90" s="93">
        <f t="shared" si="8"/>
        <v>0</v>
      </c>
      <c r="H90" s="141"/>
      <c r="I90" s="147"/>
    </row>
    <row r="91" spans="1:9" ht="42.75" hidden="1" customHeight="1">
      <c r="A91" s="41" t="s">
        <v>39</v>
      </c>
      <c r="B91" s="42" t="s">
        <v>13</v>
      </c>
      <c r="C91" s="42" t="s">
        <v>63</v>
      </c>
      <c r="D91" s="42" t="s">
        <v>132</v>
      </c>
      <c r="E91" s="43" t="s">
        <v>37</v>
      </c>
      <c r="F91" s="54" t="s">
        <v>40</v>
      </c>
      <c r="G91" s="93">
        <v>0</v>
      </c>
      <c r="H91" s="141"/>
      <c r="I91" s="147"/>
    </row>
    <row r="92" spans="1:9" ht="29.25" customHeight="1">
      <c r="A92" s="13" t="s">
        <v>199</v>
      </c>
      <c r="B92" s="31" t="s">
        <v>13</v>
      </c>
      <c r="C92" s="31" t="s">
        <v>58</v>
      </c>
      <c r="D92" s="31" t="s">
        <v>200</v>
      </c>
      <c r="E92" s="44"/>
      <c r="F92" s="52"/>
      <c r="G92" s="93">
        <v>100000</v>
      </c>
      <c r="H92" s="141">
        <v>0</v>
      </c>
      <c r="I92" s="147">
        <v>0</v>
      </c>
    </row>
    <row r="93" spans="1:9" ht="29.25" customHeight="1">
      <c r="A93" s="13" t="s">
        <v>34</v>
      </c>
      <c r="B93" s="31" t="s">
        <v>13</v>
      </c>
      <c r="C93" s="31" t="s">
        <v>58</v>
      </c>
      <c r="D93" s="31" t="s">
        <v>201</v>
      </c>
      <c r="E93" s="44" t="s">
        <v>35</v>
      </c>
      <c r="F93" s="52"/>
      <c r="G93" s="93">
        <v>100000</v>
      </c>
      <c r="H93" s="141">
        <v>0</v>
      </c>
      <c r="I93" s="147">
        <v>0</v>
      </c>
    </row>
    <row r="94" spans="1:9" ht="42.75" customHeight="1">
      <c r="A94" s="41" t="s">
        <v>36</v>
      </c>
      <c r="B94" s="6" t="s">
        <v>49</v>
      </c>
      <c r="C94" s="6" t="s">
        <v>58</v>
      </c>
      <c r="D94" s="6" t="s">
        <v>201</v>
      </c>
      <c r="E94" s="70" t="s">
        <v>37</v>
      </c>
      <c r="F94" s="54"/>
      <c r="G94" s="99">
        <v>100000</v>
      </c>
      <c r="H94" s="141">
        <v>0</v>
      </c>
      <c r="I94" s="147">
        <v>0</v>
      </c>
    </row>
    <row r="95" spans="1:9" s="69" customFormat="1" ht="23.45" customHeight="1">
      <c r="A95" s="87" t="s">
        <v>60</v>
      </c>
      <c r="B95" s="88" t="s">
        <v>13</v>
      </c>
      <c r="C95" s="88" t="s">
        <v>235</v>
      </c>
      <c r="D95" s="136"/>
      <c r="E95" s="136"/>
      <c r="F95" s="84" t="e">
        <f>F96+F109</f>
        <v>#REF!</v>
      </c>
      <c r="G95" s="85">
        <v>1199154.45</v>
      </c>
      <c r="H95" s="144">
        <v>237127.21</v>
      </c>
      <c r="I95" s="150">
        <v>19.8</v>
      </c>
    </row>
    <row r="96" spans="1:9" s="69" customFormat="1" ht="14.25">
      <c r="A96" s="87" t="s">
        <v>216</v>
      </c>
      <c r="B96" s="88" t="s">
        <v>13</v>
      </c>
      <c r="C96" s="88" t="s">
        <v>63</v>
      </c>
      <c r="D96" s="136"/>
      <c r="E96" s="136"/>
      <c r="F96" s="86" t="e">
        <f>F106</f>
        <v>#REF!</v>
      </c>
      <c r="G96" s="85">
        <v>1153154.45</v>
      </c>
      <c r="H96" s="144">
        <v>237127.21</v>
      </c>
      <c r="I96" s="150">
        <v>20.6</v>
      </c>
    </row>
    <row r="97" spans="1:9" s="69" customFormat="1" ht="35.25" customHeight="1">
      <c r="A97" s="110" t="s">
        <v>118</v>
      </c>
      <c r="B97" s="130" t="s">
        <v>13</v>
      </c>
      <c r="C97" s="130" t="s">
        <v>63</v>
      </c>
      <c r="D97" s="114" t="s">
        <v>229</v>
      </c>
      <c r="E97" s="113"/>
      <c r="F97" s="86"/>
      <c r="G97" s="128">
        <v>1153154.45</v>
      </c>
      <c r="H97" s="78">
        <v>237127.21</v>
      </c>
      <c r="I97" s="151">
        <v>20.6</v>
      </c>
    </row>
    <row r="98" spans="1:9" s="69" customFormat="1" ht="48">
      <c r="A98" s="110" t="s">
        <v>120</v>
      </c>
      <c r="B98" s="130" t="s">
        <v>13</v>
      </c>
      <c r="C98" s="130" t="s">
        <v>63</v>
      </c>
      <c r="D98" s="114" t="s">
        <v>242</v>
      </c>
      <c r="E98" s="113"/>
      <c r="F98" s="86"/>
      <c r="G98" s="128">
        <v>1153154.45</v>
      </c>
      <c r="H98" s="78">
        <v>237127.21</v>
      </c>
      <c r="I98" s="151">
        <v>20.6</v>
      </c>
    </row>
    <row r="99" spans="1:9" s="69" customFormat="1" ht="48">
      <c r="A99" s="110" t="s">
        <v>243</v>
      </c>
      <c r="B99" s="130" t="s">
        <v>13</v>
      </c>
      <c r="C99" s="130" t="s">
        <v>63</v>
      </c>
      <c r="D99" s="114" t="s">
        <v>230</v>
      </c>
      <c r="E99" s="113"/>
      <c r="F99" s="86"/>
      <c r="G99" s="128">
        <v>1153154.45</v>
      </c>
      <c r="H99" s="78">
        <v>237127.21</v>
      </c>
      <c r="I99" s="151">
        <v>20.6</v>
      </c>
    </row>
    <row r="100" spans="1:9" s="69" customFormat="1" ht="24">
      <c r="A100" s="110" t="s">
        <v>123</v>
      </c>
      <c r="B100" s="130" t="s">
        <v>13</v>
      </c>
      <c r="C100" s="130" t="s">
        <v>63</v>
      </c>
      <c r="D100" s="114" t="s">
        <v>244</v>
      </c>
      <c r="E100" s="113"/>
      <c r="F100" s="86"/>
      <c r="G100" s="128">
        <v>600000</v>
      </c>
      <c r="H100" s="78">
        <v>237127.21</v>
      </c>
      <c r="I100" s="151">
        <v>39.5</v>
      </c>
    </row>
    <row r="101" spans="1:9" s="69" customFormat="1" ht="24">
      <c r="A101" s="73" t="s">
        <v>217</v>
      </c>
      <c r="B101" s="74" t="s">
        <v>13</v>
      </c>
      <c r="C101" s="75" t="s">
        <v>63</v>
      </c>
      <c r="D101" s="126" t="s">
        <v>245</v>
      </c>
      <c r="E101" s="127">
        <v>200</v>
      </c>
      <c r="F101" s="76" t="e">
        <f>F102</f>
        <v>#REF!</v>
      </c>
      <c r="G101" s="78">
        <v>600000</v>
      </c>
      <c r="H101" s="78">
        <v>237127.21</v>
      </c>
      <c r="I101" s="151">
        <v>39.5</v>
      </c>
    </row>
    <row r="102" spans="1:9" s="69" customFormat="1" ht="24">
      <c r="A102" s="73" t="s">
        <v>218</v>
      </c>
      <c r="B102" s="74" t="s">
        <v>13</v>
      </c>
      <c r="C102" s="75" t="s">
        <v>63</v>
      </c>
      <c r="D102" s="126" t="s">
        <v>245</v>
      </c>
      <c r="E102" s="127">
        <v>240</v>
      </c>
      <c r="F102" s="76" t="e">
        <f>#REF!</f>
        <v>#REF!</v>
      </c>
      <c r="G102" s="78">
        <v>600000</v>
      </c>
      <c r="H102" s="78">
        <v>237127.21</v>
      </c>
      <c r="I102" s="151">
        <v>39.5</v>
      </c>
    </row>
    <row r="103" spans="1:9" s="69" customFormat="1" ht="24">
      <c r="A103" s="110" t="s">
        <v>125</v>
      </c>
      <c r="B103" s="130" t="s">
        <v>13</v>
      </c>
      <c r="C103" s="130" t="s">
        <v>63</v>
      </c>
      <c r="D103" s="114" t="s">
        <v>246</v>
      </c>
      <c r="E103" s="113"/>
      <c r="F103" s="86"/>
      <c r="G103" s="128">
        <v>100000</v>
      </c>
      <c r="H103" s="78">
        <v>0</v>
      </c>
      <c r="I103" s="151">
        <v>0</v>
      </c>
    </row>
    <row r="104" spans="1:9" s="69" customFormat="1" ht="24">
      <c r="A104" s="73" t="s">
        <v>217</v>
      </c>
      <c r="B104" s="74" t="s">
        <v>13</v>
      </c>
      <c r="C104" s="75" t="s">
        <v>63</v>
      </c>
      <c r="D104" s="126" t="s">
        <v>247</v>
      </c>
      <c r="E104" s="127">
        <v>200</v>
      </c>
      <c r="F104" s="76" t="e">
        <f>F105</f>
        <v>#REF!</v>
      </c>
      <c r="G104" s="78">
        <v>100000</v>
      </c>
      <c r="H104" s="78">
        <v>0</v>
      </c>
      <c r="I104" s="151">
        <v>0</v>
      </c>
    </row>
    <row r="105" spans="1:9" s="69" customFormat="1" ht="24">
      <c r="A105" s="73" t="s">
        <v>218</v>
      </c>
      <c r="B105" s="74" t="s">
        <v>13</v>
      </c>
      <c r="C105" s="75" t="s">
        <v>63</v>
      </c>
      <c r="D105" s="126" t="s">
        <v>247</v>
      </c>
      <c r="E105" s="127">
        <v>240</v>
      </c>
      <c r="F105" s="76" t="e">
        <f>#REF!</f>
        <v>#REF!</v>
      </c>
      <c r="G105" s="78">
        <v>100000</v>
      </c>
      <c r="H105" s="78">
        <v>0</v>
      </c>
      <c r="I105" s="151">
        <v>0</v>
      </c>
    </row>
    <row r="106" spans="1:9" s="69" customFormat="1" ht="14.25">
      <c r="A106" s="73" t="s">
        <v>248</v>
      </c>
      <c r="B106" s="74" t="s">
        <v>13</v>
      </c>
      <c r="C106" s="75" t="s">
        <v>63</v>
      </c>
      <c r="D106" s="126" t="s">
        <v>233</v>
      </c>
      <c r="E106" s="127"/>
      <c r="F106" s="76" t="e">
        <f>F107</f>
        <v>#REF!</v>
      </c>
      <c r="G106" s="78">
        <v>453154.45</v>
      </c>
      <c r="H106" s="78">
        <v>0</v>
      </c>
      <c r="I106" s="151">
        <v>0</v>
      </c>
    </row>
    <row r="107" spans="1:9" s="69" customFormat="1" ht="24">
      <c r="A107" s="73" t="s">
        <v>217</v>
      </c>
      <c r="B107" s="74" t="s">
        <v>13</v>
      </c>
      <c r="C107" s="75" t="s">
        <v>63</v>
      </c>
      <c r="D107" s="126" t="s">
        <v>233</v>
      </c>
      <c r="E107" s="127" t="s">
        <v>35</v>
      </c>
      <c r="F107" s="76" t="e">
        <f>F108</f>
        <v>#REF!</v>
      </c>
      <c r="G107" s="78">
        <v>453154.45</v>
      </c>
      <c r="H107" s="78">
        <v>0</v>
      </c>
      <c r="I107" s="151">
        <v>0</v>
      </c>
    </row>
    <row r="108" spans="1:9" s="69" customFormat="1" ht="24">
      <c r="A108" s="73" t="s">
        <v>218</v>
      </c>
      <c r="B108" s="74" t="s">
        <v>13</v>
      </c>
      <c r="C108" s="75" t="s">
        <v>63</v>
      </c>
      <c r="D108" s="126" t="s">
        <v>233</v>
      </c>
      <c r="E108" s="127">
        <v>240</v>
      </c>
      <c r="F108" s="76" t="e">
        <f>#REF!</f>
        <v>#REF!</v>
      </c>
      <c r="G108" s="78">
        <v>453154.45</v>
      </c>
      <c r="H108" s="78">
        <v>0</v>
      </c>
      <c r="I108" s="151">
        <v>0</v>
      </c>
    </row>
    <row r="109" spans="1:9" s="69" customFormat="1" ht="24">
      <c r="A109" s="87" t="s">
        <v>219</v>
      </c>
      <c r="B109" s="88" t="s">
        <v>13</v>
      </c>
      <c r="C109" s="88" t="s">
        <v>232</v>
      </c>
      <c r="D109" s="136"/>
      <c r="E109" s="136"/>
      <c r="F109" s="86" t="e">
        <f>F111</f>
        <v>#REF!</v>
      </c>
      <c r="G109" s="129">
        <v>46000</v>
      </c>
      <c r="H109" s="144">
        <v>0</v>
      </c>
      <c r="I109" s="150">
        <v>0</v>
      </c>
    </row>
    <row r="110" spans="1:9" s="69" customFormat="1" ht="36">
      <c r="A110" s="110" t="s">
        <v>231</v>
      </c>
      <c r="B110" s="130" t="s">
        <v>13</v>
      </c>
      <c r="C110" s="130" t="s">
        <v>232</v>
      </c>
      <c r="D110" s="114" t="s">
        <v>150</v>
      </c>
      <c r="E110" s="130"/>
      <c r="F110" s="86"/>
      <c r="G110" s="120">
        <v>46000</v>
      </c>
      <c r="H110" s="78">
        <v>0</v>
      </c>
      <c r="I110" s="151">
        <v>0</v>
      </c>
    </row>
    <row r="111" spans="1:9" s="69" customFormat="1" ht="24">
      <c r="A111" s="73" t="s">
        <v>220</v>
      </c>
      <c r="B111" s="74" t="s">
        <v>13</v>
      </c>
      <c r="C111" s="75" t="s">
        <v>221</v>
      </c>
      <c r="D111" s="126" t="s">
        <v>236</v>
      </c>
      <c r="E111" s="74"/>
      <c r="F111" s="76" t="e">
        <f>F112</f>
        <v>#REF!</v>
      </c>
      <c r="G111" s="79">
        <v>46000</v>
      </c>
      <c r="H111" s="78">
        <v>0</v>
      </c>
      <c r="I111" s="151">
        <v>0</v>
      </c>
    </row>
    <row r="112" spans="1:9" s="69" customFormat="1" ht="24">
      <c r="A112" s="73" t="s">
        <v>222</v>
      </c>
      <c r="B112" s="74" t="s">
        <v>13</v>
      </c>
      <c r="C112" s="75" t="s">
        <v>221</v>
      </c>
      <c r="D112" s="126" t="s">
        <v>236</v>
      </c>
      <c r="E112" s="74">
        <v>200</v>
      </c>
      <c r="F112" s="76" t="e">
        <f>F113</f>
        <v>#REF!</v>
      </c>
      <c r="G112" s="79">
        <v>46000</v>
      </c>
      <c r="H112" s="78">
        <v>0</v>
      </c>
      <c r="I112" s="151">
        <v>0</v>
      </c>
    </row>
    <row r="113" spans="1:9" s="69" customFormat="1" ht="24">
      <c r="A113" s="73" t="s">
        <v>223</v>
      </c>
      <c r="B113" s="74" t="s">
        <v>13</v>
      </c>
      <c r="C113" s="75" t="s">
        <v>221</v>
      </c>
      <c r="D113" s="126" t="s">
        <v>236</v>
      </c>
      <c r="E113" s="74">
        <v>240</v>
      </c>
      <c r="F113" s="76" t="e">
        <f>#REF!</f>
        <v>#REF!</v>
      </c>
      <c r="G113" s="79">
        <v>46000</v>
      </c>
      <c r="H113" s="78">
        <v>0</v>
      </c>
      <c r="I113" s="151">
        <v>0</v>
      </c>
    </row>
    <row r="114" spans="1:9" ht="17.25" customHeight="1">
      <c r="A114" s="101" t="s">
        <v>64</v>
      </c>
      <c r="B114" s="102" t="s">
        <v>13</v>
      </c>
      <c r="C114" s="102" t="s">
        <v>65</v>
      </c>
      <c r="D114" s="102"/>
      <c r="E114" s="102"/>
      <c r="F114" s="102"/>
      <c r="G114" s="121">
        <v>1419748.57</v>
      </c>
      <c r="H114" s="140" t="s">
        <v>256</v>
      </c>
      <c r="I114" s="146" t="s">
        <v>263</v>
      </c>
    </row>
    <row r="115" spans="1:9" hidden="1">
      <c r="A115" s="103" t="s">
        <v>42</v>
      </c>
      <c r="B115" s="104" t="s">
        <v>13</v>
      </c>
      <c r="C115" s="104" t="s">
        <v>68</v>
      </c>
      <c r="D115" s="63"/>
      <c r="E115" s="63"/>
      <c r="F115" s="63"/>
      <c r="G115" s="60"/>
      <c r="H115" s="142"/>
      <c r="I115" s="148"/>
    </row>
    <row r="116" spans="1:9" ht="0.75" hidden="1" customHeight="1">
      <c r="A116" s="105" t="s">
        <v>180</v>
      </c>
      <c r="B116" s="104" t="s">
        <v>13</v>
      </c>
      <c r="C116" s="104" t="s">
        <v>68</v>
      </c>
      <c r="D116" s="63"/>
      <c r="E116" s="63"/>
      <c r="F116" s="63"/>
      <c r="G116" s="122">
        <f>G117+G123+G132+G137</f>
        <v>0</v>
      </c>
      <c r="H116" s="142"/>
      <c r="I116" s="148"/>
    </row>
    <row r="117" spans="1:9" ht="24" hidden="1">
      <c r="A117" s="105" t="s">
        <v>181</v>
      </c>
      <c r="B117" s="104" t="s">
        <v>13</v>
      </c>
      <c r="C117" s="104" t="s">
        <v>68</v>
      </c>
      <c r="D117" s="104" t="s">
        <v>182</v>
      </c>
      <c r="E117" s="104"/>
      <c r="F117" s="104"/>
      <c r="G117" s="122">
        <f>G118</f>
        <v>0</v>
      </c>
      <c r="H117" s="142"/>
      <c r="I117" s="148"/>
    </row>
    <row r="118" spans="1:9" ht="3" hidden="1" customHeight="1">
      <c r="A118" s="106" t="s">
        <v>187</v>
      </c>
      <c r="B118" s="104" t="s">
        <v>13</v>
      </c>
      <c r="C118" s="104" t="s">
        <v>68</v>
      </c>
      <c r="D118" s="104" t="s">
        <v>182</v>
      </c>
      <c r="E118" s="104" t="s">
        <v>100</v>
      </c>
      <c r="F118" s="104"/>
      <c r="G118" s="122"/>
      <c r="H118" s="142"/>
      <c r="I118" s="148"/>
    </row>
    <row r="119" spans="1:9" ht="24.75" hidden="1">
      <c r="A119" s="107" t="s">
        <v>34</v>
      </c>
      <c r="B119" s="104" t="s">
        <v>13</v>
      </c>
      <c r="C119" s="104" t="s">
        <v>68</v>
      </c>
      <c r="D119" s="104" t="s">
        <v>182</v>
      </c>
      <c r="E119" s="104" t="s">
        <v>35</v>
      </c>
      <c r="F119" s="104"/>
      <c r="G119" s="122">
        <f>G121</f>
        <v>0</v>
      </c>
      <c r="H119" s="142"/>
      <c r="I119" s="148"/>
    </row>
    <row r="120" spans="1:9" ht="36.75" hidden="1">
      <c r="A120" s="107" t="s">
        <v>36</v>
      </c>
      <c r="B120" s="104" t="s">
        <v>13</v>
      </c>
      <c r="C120" s="104" t="s">
        <v>68</v>
      </c>
      <c r="D120" s="104" t="s">
        <v>182</v>
      </c>
      <c r="E120" s="104" t="s">
        <v>37</v>
      </c>
      <c r="F120" s="104"/>
      <c r="G120" s="122"/>
      <c r="H120" s="142"/>
      <c r="I120" s="148"/>
    </row>
    <row r="121" spans="1:9" hidden="1">
      <c r="A121" s="103" t="s">
        <v>183</v>
      </c>
      <c r="B121" s="104" t="s">
        <v>13</v>
      </c>
      <c r="C121" s="104" t="s">
        <v>68</v>
      </c>
      <c r="D121" s="104" t="s">
        <v>182</v>
      </c>
      <c r="E121" s="104" t="s">
        <v>37</v>
      </c>
      <c r="F121" s="104" t="s">
        <v>23</v>
      </c>
      <c r="G121" s="122">
        <v>0</v>
      </c>
      <c r="H121" s="142"/>
      <c r="I121" s="148"/>
    </row>
    <row r="122" spans="1:9" hidden="1">
      <c r="A122" s="103"/>
      <c r="B122" s="104" t="s">
        <v>13</v>
      </c>
      <c r="C122" s="104" t="s">
        <v>68</v>
      </c>
      <c r="D122" s="63"/>
      <c r="E122" s="63"/>
      <c r="F122" s="63"/>
      <c r="G122" s="123">
        <v>0</v>
      </c>
      <c r="H122" s="142"/>
      <c r="I122" s="148"/>
    </row>
    <row r="123" spans="1:9" ht="0.75" hidden="1" customHeight="1">
      <c r="A123" s="103" t="s">
        <v>133</v>
      </c>
      <c r="B123" s="104" t="s">
        <v>13</v>
      </c>
      <c r="C123" s="104" t="s">
        <v>68</v>
      </c>
      <c r="D123" s="104" t="s">
        <v>134</v>
      </c>
      <c r="E123" s="104" t="s">
        <v>100</v>
      </c>
      <c r="F123" s="63"/>
      <c r="G123" s="123">
        <f>G124+G128</f>
        <v>0</v>
      </c>
      <c r="H123" s="142"/>
      <c r="I123" s="148"/>
    </row>
    <row r="124" spans="1:9" ht="24" hidden="1">
      <c r="A124" s="103" t="s">
        <v>135</v>
      </c>
      <c r="B124" s="104" t="s">
        <v>13</v>
      </c>
      <c r="C124" s="104" t="s">
        <v>68</v>
      </c>
      <c r="D124" s="108" t="s">
        <v>136</v>
      </c>
      <c r="E124" s="104" t="s">
        <v>35</v>
      </c>
      <c r="F124" s="63"/>
      <c r="G124" s="123">
        <f t="shared" ref="G124:G126" si="9">G125</f>
        <v>0</v>
      </c>
      <c r="H124" s="142"/>
      <c r="I124" s="148"/>
    </row>
    <row r="125" spans="1:9" hidden="1">
      <c r="A125" s="109" t="s">
        <v>137</v>
      </c>
      <c r="B125" s="104" t="s">
        <v>13</v>
      </c>
      <c r="C125" s="104" t="s">
        <v>68</v>
      </c>
      <c r="D125" s="108" t="s">
        <v>138</v>
      </c>
      <c r="E125" s="104" t="s">
        <v>37</v>
      </c>
      <c r="F125" s="63"/>
      <c r="G125" s="123">
        <f t="shared" si="9"/>
        <v>0</v>
      </c>
      <c r="H125" s="142"/>
      <c r="I125" s="148"/>
    </row>
    <row r="126" spans="1:9" ht="36.75" hidden="1">
      <c r="A126" s="110" t="s">
        <v>36</v>
      </c>
      <c r="B126" s="104" t="s">
        <v>13</v>
      </c>
      <c r="C126" s="104" t="s">
        <v>68</v>
      </c>
      <c r="D126" s="108" t="s">
        <v>138</v>
      </c>
      <c r="E126" s="104" t="s">
        <v>41</v>
      </c>
      <c r="F126" s="63"/>
      <c r="G126" s="123">
        <f t="shared" si="9"/>
        <v>0</v>
      </c>
      <c r="H126" s="142"/>
      <c r="I126" s="148"/>
    </row>
    <row r="127" spans="1:9" hidden="1">
      <c r="A127" s="109" t="s">
        <v>39</v>
      </c>
      <c r="B127" s="104" t="s">
        <v>13</v>
      </c>
      <c r="C127" s="104" t="s">
        <v>68</v>
      </c>
      <c r="D127" s="108" t="s">
        <v>138</v>
      </c>
      <c r="E127" s="104" t="s">
        <v>41</v>
      </c>
      <c r="F127" s="104" t="s">
        <v>40</v>
      </c>
      <c r="G127" s="123">
        <v>0</v>
      </c>
      <c r="H127" s="142"/>
      <c r="I127" s="148"/>
    </row>
    <row r="128" spans="1:9" ht="36.75" hidden="1">
      <c r="A128" s="110" t="s">
        <v>139</v>
      </c>
      <c r="B128" s="64" t="s">
        <v>13</v>
      </c>
      <c r="C128" s="64" t="s">
        <v>68</v>
      </c>
      <c r="D128" s="111" t="s">
        <v>184</v>
      </c>
      <c r="E128" s="63"/>
      <c r="F128" s="63"/>
      <c r="G128" s="123">
        <f>G130</f>
        <v>0</v>
      </c>
      <c r="H128" s="142"/>
      <c r="I128" s="148"/>
    </row>
    <row r="129" spans="1:9" ht="24" hidden="1">
      <c r="A129" s="107" t="s">
        <v>43</v>
      </c>
      <c r="B129" s="111" t="s">
        <v>13</v>
      </c>
      <c r="C129" s="111" t="s">
        <v>68</v>
      </c>
      <c r="D129" s="111" t="s">
        <v>184</v>
      </c>
      <c r="E129" s="111" t="s">
        <v>26</v>
      </c>
      <c r="F129" s="63"/>
      <c r="G129" s="123">
        <f>G130</f>
        <v>0</v>
      </c>
      <c r="H129" s="142"/>
      <c r="I129" s="148"/>
    </row>
    <row r="130" spans="1:9" ht="48.75" hidden="1">
      <c r="A130" s="110" t="s">
        <v>140</v>
      </c>
      <c r="B130" s="64" t="s">
        <v>13</v>
      </c>
      <c r="C130" s="64" t="s">
        <v>68</v>
      </c>
      <c r="D130" s="111" t="s">
        <v>184</v>
      </c>
      <c r="E130" s="104" t="s">
        <v>67</v>
      </c>
      <c r="F130" s="63"/>
      <c r="G130" s="123">
        <f>G131</f>
        <v>0</v>
      </c>
      <c r="H130" s="142"/>
      <c r="I130" s="148"/>
    </row>
    <row r="131" spans="1:9" ht="48" hidden="1">
      <c r="A131" s="109" t="s">
        <v>66</v>
      </c>
      <c r="B131" s="64" t="s">
        <v>13</v>
      </c>
      <c r="C131" s="64" t="s">
        <v>68</v>
      </c>
      <c r="D131" s="111" t="s">
        <v>184</v>
      </c>
      <c r="E131" s="104" t="s">
        <v>67</v>
      </c>
      <c r="F131" s="104" t="s">
        <v>38</v>
      </c>
      <c r="G131" s="123">
        <v>0</v>
      </c>
      <c r="H131" s="142"/>
      <c r="I131" s="148"/>
    </row>
    <row r="132" spans="1:9" ht="48.75" hidden="1">
      <c r="A132" s="110" t="s">
        <v>69</v>
      </c>
      <c r="B132" s="64" t="s">
        <v>13</v>
      </c>
      <c r="C132" s="64" t="s">
        <v>68</v>
      </c>
      <c r="D132" s="64" t="s">
        <v>141</v>
      </c>
      <c r="E132" s="64"/>
      <c r="F132" s="64"/>
      <c r="G132" s="123">
        <f>G133+G137+G140+G144</f>
        <v>0</v>
      </c>
      <c r="H132" s="142"/>
      <c r="I132" s="148"/>
    </row>
    <row r="133" spans="1:9" ht="24" hidden="1">
      <c r="A133" s="112" t="s">
        <v>142</v>
      </c>
      <c r="B133" s="111" t="s">
        <v>13</v>
      </c>
      <c r="C133" s="111" t="s">
        <v>68</v>
      </c>
      <c r="D133" s="111" t="s">
        <v>143</v>
      </c>
      <c r="E133" s="64" t="s">
        <v>100</v>
      </c>
      <c r="F133" s="64"/>
      <c r="G133" s="123">
        <f>G134+G137</f>
        <v>0</v>
      </c>
      <c r="H133" s="142"/>
      <c r="I133" s="148"/>
    </row>
    <row r="134" spans="1:9" ht="24.75" hidden="1">
      <c r="A134" s="110" t="s">
        <v>185</v>
      </c>
      <c r="B134" s="111" t="s">
        <v>13</v>
      </c>
      <c r="C134" s="111" t="s">
        <v>68</v>
      </c>
      <c r="D134" s="111" t="s">
        <v>144</v>
      </c>
      <c r="E134" s="113"/>
      <c r="F134" s="113"/>
      <c r="G134" s="59">
        <f t="shared" ref="G134:G135" si="10">G135</f>
        <v>0</v>
      </c>
      <c r="H134" s="141"/>
      <c r="I134" s="147"/>
    </row>
    <row r="135" spans="1:9" ht="24.75" hidden="1">
      <c r="A135" s="110" t="s">
        <v>34</v>
      </c>
      <c r="B135" s="111" t="s">
        <v>13</v>
      </c>
      <c r="C135" s="111" t="s">
        <v>68</v>
      </c>
      <c r="D135" s="111" t="s">
        <v>144</v>
      </c>
      <c r="E135" s="113" t="s">
        <v>35</v>
      </c>
      <c r="F135" s="113"/>
      <c r="G135" s="59">
        <f t="shared" si="10"/>
        <v>0</v>
      </c>
      <c r="H135" s="141"/>
      <c r="I135" s="147"/>
    </row>
    <row r="136" spans="1:9" ht="36.75" hidden="1">
      <c r="A136" s="110" t="s">
        <v>36</v>
      </c>
      <c r="B136" s="111" t="s">
        <v>13</v>
      </c>
      <c r="C136" s="111" t="s">
        <v>68</v>
      </c>
      <c r="D136" s="111" t="s">
        <v>144</v>
      </c>
      <c r="E136" s="113" t="s">
        <v>37</v>
      </c>
      <c r="F136" s="113"/>
      <c r="G136" s="59">
        <v>0</v>
      </c>
      <c r="H136" s="141"/>
      <c r="I136" s="147"/>
    </row>
    <row r="137" spans="1:9" ht="1.5" hidden="1" customHeight="1">
      <c r="A137" s="110" t="s">
        <v>145</v>
      </c>
      <c r="B137" s="64" t="s">
        <v>13</v>
      </c>
      <c r="C137" s="64" t="s">
        <v>68</v>
      </c>
      <c r="D137" s="114" t="s">
        <v>146</v>
      </c>
      <c r="E137" s="113" t="s">
        <v>100</v>
      </c>
      <c r="F137" s="113"/>
      <c r="G137" s="59">
        <f>G138</f>
        <v>0</v>
      </c>
      <c r="H137" s="141"/>
      <c r="I137" s="147"/>
    </row>
    <row r="138" spans="1:9" ht="21.75" hidden="1" customHeight="1">
      <c r="A138" s="107" t="s">
        <v>43</v>
      </c>
      <c r="B138" s="111" t="s">
        <v>13</v>
      </c>
      <c r="C138" s="111" t="s">
        <v>68</v>
      </c>
      <c r="D138" s="111" t="s">
        <v>146</v>
      </c>
      <c r="E138" s="115" t="s">
        <v>26</v>
      </c>
      <c r="F138" s="113"/>
      <c r="G138" s="59">
        <f>G139</f>
        <v>0</v>
      </c>
      <c r="H138" s="141"/>
      <c r="I138" s="147"/>
    </row>
    <row r="139" spans="1:9" ht="30" hidden="1" customHeight="1">
      <c r="A139" s="110" t="s">
        <v>140</v>
      </c>
      <c r="B139" s="64" t="s">
        <v>13</v>
      </c>
      <c r="C139" s="64" t="s">
        <v>68</v>
      </c>
      <c r="D139" s="111" t="s">
        <v>146</v>
      </c>
      <c r="E139" s="113" t="s">
        <v>67</v>
      </c>
      <c r="F139" s="113" t="s">
        <v>38</v>
      </c>
      <c r="G139" s="59">
        <f>G143</f>
        <v>0</v>
      </c>
      <c r="H139" s="141"/>
      <c r="I139" s="147"/>
    </row>
    <row r="140" spans="1:9" ht="26.25" hidden="1" customHeight="1">
      <c r="A140" s="109" t="s">
        <v>188</v>
      </c>
      <c r="B140" s="64" t="s">
        <v>13</v>
      </c>
      <c r="C140" s="64" t="s">
        <v>68</v>
      </c>
      <c r="D140" s="114" t="s">
        <v>147</v>
      </c>
      <c r="E140" s="113" t="s">
        <v>100</v>
      </c>
      <c r="F140" s="113"/>
      <c r="G140" s="59">
        <f>G142</f>
        <v>0</v>
      </c>
      <c r="H140" s="141"/>
      <c r="I140" s="147"/>
    </row>
    <row r="141" spans="1:9" ht="27.75" hidden="1" customHeight="1">
      <c r="A141" s="110" t="s">
        <v>36</v>
      </c>
      <c r="B141" s="64" t="s">
        <v>13</v>
      </c>
      <c r="C141" s="64" t="s">
        <v>68</v>
      </c>
      <c r="D141" s="114" t="s">
        <v>147</v>
      </c>
      <c r="E141" s="113" t="s">
        <v>35</v>
      </c>
      <c r="F141" s="113"/>
      <c r="G141" s="59">
        <f>G142</f>
        <v>0</v>
      </c>
      <c r="H141" s="141"/>
      <c r="I141" s="147"/>
    </row>
    <row r="142" spans="1:9" ht="21" hidden="1" customHeight="1">
      <c r="A142" s="109" t="s">
        <v>39</v>
      </c>
      <c r="B142" s="64" t="s">
        <v>13</v>
      </c>
      <c r="C142" s="64" t="s">
        <v>68</v>
      </c>
      <c r="D142" s="114" t="s">
        <v>186</v>
      </c>
      <c r="E142" s="113" t="s">
        <v>41</v>
      </c>
      <c r="F142" s="113" t="s">
        <v>40</v>
      </c>
      <c r="G142" s="59">
        <v>0</v>
      </c>
      <c r="H142" s="141"/>
      <c r="I142" s="147"/>
    </row>
    <row r="143" spans="1:9" ht="34.5" hidden="1" customHeight="1">
      <c r="A143" s="109" t="s">
        <v>177</v>
      </c>
      <c r="B143" s="64" t="s">
        <v>13</v>
      </c>
      <c r="C143" s="64" t="s">
        <v>68</v>
      </c>
      <c r="D143" s="111" t="s">
        <v>146</v>
      </c>
      <c r="E143" s="113" t="s">
        <v>67</v>
      </c>
      <c r="F143" s="113" t="s">
        <v>38</v>
      </c>
      <c r="G143" s="59">
        <v>0</v>
      </c>
      <c r="H143" s="141"/>
      <c r="I143" s="147"/>
    </row>
    <row r="144" spans="1:9" ht="31.5" hidden="1" customHeight="1">
      <c r="A144" s="109" t="s">
        <v>148</v>
      </c>
      <c r="B144" s="64" t="s">
        <v>13</v>
      </c>
      <c r="C144" s="64" t="s">
        <v>68</v>
      </c>
      <c r="D144" s="116" t="s">
        <v>149</v>
      </c>
      <c r="E144" s="113" t="s">
        <v>100</v>
      </c>
      <c r="F144" s="113"/>
      <c r="G144" s="59">
        <f>G145</f>
        <v>0</v>
      </c>
      <c r="H144" s="141"/>
      <c r="I144" s="147"/>
    </row>
    <row r="145" spans="1:9" ht="28.5" hidden="1" customHeight="1">
      <c r="A145" s="110" t="s">
        <v>36</v>
      </c>
      <c r="B145" s="64" t="s">
        <v>13</v>
      </c>
      <c r="C145" s="64" t="s">
        <v>68</v>
      </c>
      <c r="D145" s="116" t="s">
        <v>149</v>
      </c>
      <c r="E145" s="113" t="s">
        <v>35</v>
      </c>
      <c r="F145" s="113"/>
      <c r="G145" s="59">
        <f>G146</f>
        <v>0</v>
      </c>
      <c r="H145" s="141"/>
      <c r="I145" s="147"/>
    </row>
    <row r="146" spans="1:9" ht="64.5" hidden="1" customHeight="1">
      <c r="A146" s="37" t="s">
        <v>39</v>
      </c>
      <c r="B146" s="65" t="s">
        <v>13</v>
      </c>
      <c r="C146" s="65" t="s">
        <v>68</v>
      </c>
      <c r="D146" s="116" t="s">
        <v>149</v>
      </c>
      <c r="E146" s="117" t="s">
        <v>41</v>
      </c>
      <c r="F146" s="117" t="s">
        <v>40</v>
      </c>
      <c r="G146" s="124">
        <v>0</v>
      </c>
      <c r="H146" s="141"/>
      <c r="I146" s="147"/>
    </row>
    <row r="147" spans="1:9" s="69" customFormat="1" ht="14.25">
      <c r="A147" s="87" t="s">
        <v>42</v>
      </c>
      <c r="B147" s="88" t="s">
        <v>13</v>
      </c>
      <c r="C147" s="118" t="s">
        <v>68</v>
      </c>
      <c r="D147" s="136"/>
      <c r="E147" s="88"/>
      <c r="F147" s="119" t="e">
        <f>#REF!+F150</f>
        <v>#REF!</v>
      </c>
      <c r="G147" s="125">
        <v>331248.57</v>
      </c>
      <c r="H147" s="144">
        <v>6875.94</v>
      </c>
      <c r="I147" s="150">
        <v>2.1</v>
      </c>
    </row>
    <row r="148" spans="1:9" s="69" customFormat="1" ht="48">
      <c r="A148" s="73" t="s">
        <v>180</v>
      </c>
      <c r="B148" s="74" t="s">
        <v>13</v>
      </c>
      <c r="C148" s="75" t="s">
        <v>68</v>
      </c>
      <c r="D148" s="126" t="s">
        <v>251</v>
      </c>
      <c r="E148" s="74"/>
      <c r="F148" s="76"/>
      <c r="G148" s="79">
        <v>270000</v>
      </c>
      <c r="H148" s="78">
        <v>0</v>
      </c>
      <c r="I148" s="151">
        <v>0</v>
      </c>
    </row>
    <row r="149" spans="1:9" s="69" customFormat="1" ht="24">
      <c r="A149" s="73" t="s">
        <v>181</v>
      </c>
      <c r="B149" s="74" t="s">
        <v>13</v>
      </c>
      <c r="C149" s="75" t="s">
        <v>68</v>
      </c>
      <c r="D149" s="126" t="s">
        <v>250</v>
      </c>
      <c r="E149" s="74"/>
      <c r="F149" s="76"/>
      <c r="G149" s="79">
        <v>270000</v>
      </c>
      <c r="H149" s="78">
        <v>0</v>
      </c>
      <c r="I149" s="151">
        <v>0</v>
      </c>
    </row>
    <row r="150" spans="1:9" s="69" customFormat="1" ht="36" customHeight="1">
      <c r="A150" s="73" t="s">
        <v>249</v>
      </c>
      <c r="B150" s="74" t="s">
        <v>13</v>
      </c>
      <c r="C150" s="75" t="s">
        <v>68</v>
      </c>
      <c r="D150" s="127" t="s">
        <v>234</v>
      </c>
      <c r="E150" s="74"/>
      <c r="F150" s="76" t="e">
        <f>F151</f>
        <v>#REF!</v>
      </c>
      <c r="G150" s="80">
        <v>270000</v>
      </c>
      <c r="H150" s="78">
        <v>0</v>
      </c>
      <c r="I150" s="151">
        <v>0</v>
      </c>
    </row>
    <row r="151" spans="1:9" s="69" customFormat="1" ht="36">
      <c r="A151" s="73" t="s">
        <v>227</v>
      </c>
      <c r="B151" s="74" t="s">
        <v>13</v>
      </c>
      <c r="C151" s="75" t="s">
        <v>68</v>
      </c>
      <c r="D151" s="127" t="s">
        <v>234</v>
      </c>
      <c r="E151" s="74">
        <v>200</v>
      </c>
      <c r="F151" s="76" t="e">
        <f>#REF!</f>
        <v>#REF!</v>
      </c>
      <c r="G151" s="80">
        <v>270000</v>
      </c>
      <c r="H151" s="78">
        <v>0</v>
      </c>
      <c r="I151" s="151">
        <v>0</v>
      </c>
    </row>
    <row r="152" spans="1:9" s="69" customFormat="1" ht="36">
      <c r="A152" s="73" t="s">
        <v>36</v>
      </c>
      <c r="B152" s="74" t="s">
        <v>13</v>
      </c>
      <c r="C152" s="75" t="s">
        <v>68</v>
      </c>
      <c r="D152" s="127" t="s">
        <v>234</v>
      </c>
      <c r="E152" s="74">
        <v>240</v>
      </c>
      <c r="F152" s="76"/>
      <c r="G152" s="80">
        <v>270000</v>
      </c>
      <c r="H152" s="78">
        <v>0</v>
      </c>
      <c r="I152" s="151">
        <v>0</v>
      </c>
    </row>
    <row r="153" spans="1:9" s="69" customFormat="1" ht="24">
      <c r="A153" s="73" t="s">
        <v>224</v>
      </c>
      <c r="B153" s="74" t="s">
        <v>13</v>
      </c>
      <c r="C153" s="75" t="s">
        <v>68</v>
      </c>
      <c r="D153" s="126" t="s">
        <v>225</v>
      </c>
      <c r="E153" s="74"/>
      <c r="F153" s="76" t="e">
        <f>F154</f>
        <v>#REF!</v>
      </c>
      <c r="G153" s="79">
        <v>61248.57</v>
      </c>
      <c r="H153" s="78">
        <v>6875.94</v>
      </c>
      <c r="I153" s="151">
        <v>11.2</v>
      </c>
    </row>
    <row r="154" spans="1:9" s="69" customFormat="1" ht="36">
      <c r="A154" s="73" t="s">
        <v>226</v>
      </c>
      <c r="B154" s="74" t="s">
        <v>13</v>
      </c>
      <c r="C154" s="75" t="s">
        <v>68</v>
      </c>
      <c r="D154" s="126" t="s">
        <v>225</v>
      </c>
      <c r="E154" s="74">
        <v>200</v>
      </c>
      <c r="F154" s="76" t="e">
        <f>F155</f>
        <v>#REF!</v>
      </c>
      <c r="G154" s="79">
        <v>61248.57</v>
      </c>
      <c r="H154" s="78">
        <v>6875.94</v>
      </c>
      <c r="I154" s="151">
        <v>11.21</v>
      </c>
    </row>
    <row r="155" spans="1:9" s="69" customFormat="1" ht="36">
      <c r="A155" s="73" t="s">
        <v>36</v>
      </c>
      <c r="B155" s="74" t="s">
        <v>13</v>
      </c>
      <c r="C155" s="75" t="s">
        <v>68</v>
      </c>
      <c r="D155" s="126" t="s">
        <v>225</v>
      </c>
      <c r="E155" s="74">
        <v>240</v>
      </c>
      <c r="F155" s="76" t="e">
        <f>#REF!</f>
        <v>#REF!</v>
      </c>
      <c r="G155" s="79">
        <v>61248.57</v>
      </c>
      <c r="H155" s="78">
        <v>6875.94</v>
      </c>
      <c r="I155" s="151">
        <v>11.2</v>
      </c>
    </row>
    <row r="156" spans="1:9">
      <c r="A156" s="71" t="s">
        <v>70</v>
      </c>
      <c r="B156" s="72" t="s">
        <v>13</v>
      </c>
      <c r="C156" s="72" t="s">
        <v>71</v>
      </c>
      <c r="D156" s="72"/>
      <c r="E156" s="72"/>
      <c r="F156" s="72"/>
      <c r="G156" s="77">
        <v>1088500</v>
      </c>
      <c r="H156" s="143">
        <v>131736.92000000001</v>
      </c>
      <c r="I156" s="149">
        <v>12.1</v>
      </c>
    </row>
    <row r="157" spans="1:9" ht="36.75">
      <c r="A157" s="21" t="s">
        <v>72</v>
      </c>
      <c r="B157" s="31" t="s">
        <v>13</v>
      </c>
      <c r="C157" s="31" t="s">
        <v>71</v>
      </c>
      <c r="D157" s="31" t="s">
        <v>150</v>
      </c>
      <c r="E157" s="31"/>
      <c r="F157" s="31"/>
      <c r="G157" s="62">
        <f>G158</f>
        <v>938500</v>
      </c>
      <c r="H157" s="141">
        <v>131736.92000000001</v>
      </c>
      <c r="I157" s="147">
        <v>14</v>
      </c>
    </row>
    <row r="158" spans="1:9" ht="48">
      <c r="A158" s="45" t="s">
        <v>151</v>
      </c>
      <c r="B158" s="27" t="s">
        <v>13</v>
      </c>
      <c r="C158" s="27" t="s">
        <v>71</v>
      </c>
      <c r="D158" s="27" t="s">
        <v>152</v>
      </c>
      <c r="E158" s="31"/>
      <c r="F158" s="31"/>
      <c r="G158" s="62">
        <v>938500</v>
      </c>
      <c r="H158" s="141">
        <v>131736.92000000001</v>
      </c>
      <c r="I158" s="147">
        <v>14</v>
      </c>
    </row>
    <row r="159" spans="1:9" ht="45">
      <c r="A159" s="46" t="s">
        <v>193</v>
      </c>
      <c r="B159" s="31" t="s">
        <v>13</v>
      </c>
      <c r="C159" s="31" t="s">
        <v>71</v>
      </c>
      <c r="D159" s="31" t="s">
        <v>212</v>
      </c>
      <c r="E159" s="31"/>
      <c r="F159" s="52"/>
      <c r="G159" s="62">
        <f>G160</f>
        <v>495800</v>
      </c>
      <c r="H159" s="141">
        <v>122736.92</v>
      </c>
      <c r="I159" s="147">
        <v>24.8</v>
      </c>
    </row>
    <row r="160" spans="1:9" ht="24.75">
      <c r="A160" s="21" t="s">
        <v>34</v>
      </c>
      <c r="B160" s="31" t="s">
        <v>13</v>
      </c>
      <c r="C160" s="31" t="s">
        <v>71</v>
      </c>
      <c r="D160" s="31" t="s">
        <v>212</v>
      </c>
      <c r="E160" s="52" t="s">
        <v>35</v>
      </c>
      <c r="F160" s="52"/>
      <c r="G160" s="57">
        <f>G161</f>
        <v>495800</v>
      </c>
      <c r="H160" s="141">
        <v>122736.92</v>
      </c>
      <c r="I160" s="147">
        <v>24.8</v>
      </c>
    </row>
    <row r="161" spans="1:9" ht="45" customHeight="1">
      <c r="A161" s="21" t="s">
        <v>36</v>
      </c>
      <c r="B161" s="31" t="s">
        <v>13</v>
      </c>
      <c r="C161" s="31" t="s">
        <v>71</v>
      </c>
      <c r="D161" s="31" t="s">
        <v>212</v>
      </c>
      <c r="E161" s="52" t="s">
        <v>37</v>
      </c>
      <c r="F161" s="31"/>
      <c r="G161" s="57">
        <v>495800</v>
      </c>
      <c r="H161" s="141">
        <v>122736.92</v>
      </c>
      <c r="I161" s="147">
        <v>24.8</v>
      </c>
    </row>
    <row r="162" spans="1:9" ht="36" customHeight="1">
      <c r="A162" s="21" t="s">
        <v>191</v>
      </c>
      <c r="B162" s="31" t="s">
        <v>13</v>
      </c>
      <c r="C162" s="31" t="s">
        <v>192</v>
      </c>
      <c r="D162" s="32" t="s">
        <v>213</v>
      </c>
      <c r="E162" s="52"/>
      <c r="F162" s="31"/>
      <c r="G162" s="57">
        <v>442700</v>
      </c>
      <c r="H162" s="141">
        <v>0</v>
      </c>
      <c r="I162" s="147">
        <v>0</v>
      </c>
    </row>
    <row r="163" spans="1:9" ht="48.75">
      <c r="A163" s="47" t="s">
        <v>153</v>
      </c>
      <c r="B163" s="31" t="s">
        <v>13</v>
      </c>
      <c r="C163" s="31" t="s">
        <v>71</v>
      </c>
      <c r="D163" s="27" t="s">
        <v>154</v>
      </c>
      <c r="E163" s="31"/>
      <c r="F163" s="31"/>
      <c r="G163" s="57">
        <f>G164</f>
        <v>100000</v>
      </c>
      <c r="H163" s="141">
        <v>0</v>
      </c>
      <c r="I163" s="147">
        <v>0</v>
      </c>
    </row>
    <row r="164" spans="1:9" ht="24.75">
      <c r="A164" s="21" t="s">
        <v>34</v>
      </c>
      <c r="B164" s="31" t="s">
        <v>13</v>
      </c>
      <c r="C164" s="31" t="s">
        <v>71</v>
      </c>
      <c r="D164" s="27" t="s">
        <v>154</v>
      </c>
      <c r="E164" s="52" t="s">
        <v>35</v>
      </c>
      <c r="F164" s="31"/>
      <c r="G164" s="57">
        <f>G165</f>
        <v>100000</v>
      </c>
      <c r="H164" s="141">
        <v>0</v>
      </c>
      <c r="I164" s="147">
        <v>0</v>
      </c>
    </row>
    <row r="165" spans="1:9" ht="46.5" customHeight="1">
      <c r="A165" s="21" t="s">
        <v>36</v>
      </c>
      <c r="B165" s="31" t="s">
        <v>13</v>
      </c>
      <c r="C165" s="31" t="s">
        <v>71</v>
      </c>
      <c r="D165" s="27" t="s">
        <v>154</v>
      </c>
      <c r="E165" s="52" t="s">
        <v>37</v>
      </c>
      <c r="F165" s="31"/>
      <c r="G165" s="57">
        <v>100000</v>
      </c>
      <c r="H165" s="141">
        <v>0</v>
      </c>
      <c r="I165" s="147">
        <v>0</v>
      </c>
    </row>
    <row r="166" spans="1:9" ht="60">
      <c r="A166" s="48" t="s">
        <v>203</v>
      </c>
      <c r="B166" s="31" t="s">
        <v>13</v>
      </c>
      <c r="C166" s="31" t="s">
        <v>71</v>
      </c>
      <c r="D166" s="27" t="s">
        <v>155</v>
      </c>
      <c r="E166" s="31"/>
      <c r="F166" s="31"/>
      <c r="G166" s="57">
        <v>262700</v>
      </c>
      <c r="H166" s="141">
        <v>0</v>
      </c>
      <c r="I166" s="147">
        <v>0</v>
      </c>
    </row>
    <row r="167" spans="1:9" ht="24.75">
      <c r="A167" s="21" t="s">
        <v>34</v>
      </c>
      <c r="B167" s="31" t="s">
        <v>13</v>
      </c>
      <c r="C167" s="31" t="s">
        <v>71</v>
      </c>
      <c r="D167" s="27" t="s">
        <v>155</v>
      </c>
      <c r="E167" s="52" t="s">
        <v>35</v>
      </c>
      <c r="F167" s="31"/>
      <c r="G167" s="57">
        <v>262700</v>
      </c>
      <c r="H167" s="141">
        <v>9000</v>
      </c>
      <c r="I167" s="147">
        <v>3.4</v>
      </c>
    </row>
    <row r="168" spans="1:9" ht="36.75">
      <c r="A168" s="21" t="s">
        <v>36</v>
      </c>
      <c r="B168" s="31" t="s">
        <v>13</v>
      </c>
      <c r="C168" s="31" t="s">
        <v>71</v>
      </c>
      <c r="D168" s="27" t="s">
        <v>155</v>
      </c>
      <c r="E168" s="52" t="s">
        <v>37</v>
      </c>
      <c r="F168" s="31"/>
      <c r="G168" s="57">
        <v>262700</v>
      </c>
      <c r="H168" s="141">
        <v>9000</v>
      </c>
      <c r="I168" s="147">
        <v>3.4</v>
      </c>
    </row>
    <row r="169" spans="1:9" ht="48" customHeight="1">
      <c r="A169" s="48" t="s">
        <v>204</v>
      </c>
      <c r="B169" s="31" t="s">
        <v>13</v>
      </c>
      <c r="C169" s="31" t="s">
        <v>71</v>
      </c>
      <c r="D169" s="31" t="s">
        <v>215</v>
      </c>
      <c r="E169" s="31"/>
      <c r="F169" s="31"/>
      <c r="G169" s="62">
        <f>G170</f>
        <v>80000</v>
      </c>
      <c r="H169" s="141">
        <v>0</v>
      </c>
      <c r="I169" s="147">
        <v>0</v>
      </c>
    </row>
    <row r="170" spans="1:9" ht="24.75">
      <c r="A170" s="21" t="s">
        <v>34</v>
      </c>
      <c r="B170" s="31" t="s">
        <v>13</v>
      </c>
      <c r="C170" s="31" t="s">
        <v>71</v>
      </c>
      <c r="D170" s="31" t="s">
        <v>173</v>
      </c>
      <c r="E170" s="52" t="s">
        <v>35</v>
      </c>
      <c r="F170" s="52"/>
      <c r="G170" s="57">
        <f t="shared" ref="G170" si="11">G171</f>
        <v>80000</v>
      </c>
      <c r="H170" s="141">
        <v>0</v>
      </c>
      <c r="I170" s="147">
        <v>0</v>
      </c>
    </row>
    <row r="171" spans="1:9" ht="36.75">
      <c r="A171" s="21" t="s">
        <v>36</v>
      </c>
      <c r="B171" s="31" t="s">
        <v>13</v>
      </c>
      <c r="C171" s="31" t="s">
        <v>71</v>
      </c>
      <c r="D171" s="31" t="s">
        <v>215</v>
      </c>
      <c r="E171" s="52" t="s">
        <v>37</v>
      </c>
      <c r="F171" s="52"/>
      <c r="G171" s="57">
        <v>80000</v>
      </c>
      <c r="H171" s="141">
        <v>0</v>
      </c>
      <c r="I171" s="147">
        <v>0</v>
      </c>
    </row>
    <row r="172" spans="1:9" ht="1.5" hidden="1" customHeight="1">
      <c r="A172" s="13" t="s">
        <v>39</v>
      </c>
      <c r="B172" s="31" t="s">
        <v>13</v>
      </c>
      <c r="C172" s="31" t="s">
        <v>71</v>
      </c>
      <c r="D172" s="31" t="s">
        <v>173</v>
      </c>
      <c r="E172" s="31" t="s">
        <v>41</v>
      </c>
      <c r="F172" s="31" t="s">
        <v>40</v>
      </c>
      <c r="G172" s="57">
        <v>20000</v>
      </c>
      <c r="H172" s="141"/>
      <c r="I172" s="147"/>
    </row>
    <row r="173" spans="1:9" ht="17.25" hidden="1" customHeight="1">
      <c r="A173" s="41" t="s">
        <v>22</v>
      </c>
      <c r="B173" s="6" t="s">
        <v>13</v>
      </c>
      <c r="C173" s="6" t="s">
        <v>71</v>
      </c>
      <c r="D173" s="6" t="s">
        <v>173</v>
      </c>
      <c r="E173" s="6" t="s">
        <v>41</v>
      </c>
      <c r="F173" s="6" t="s">
        <v>23</v>
      </c>
      <c r="G173" s="82">
        <v>60000</v>
      </c>
      <c r="H173" s="141"/>
      <c r="I173" s="147"/>
    </row>
    <row r="174" spans="1:9" ht="55.5" customHeight="1">
      <c r="A174" s="41" t="s">
        <v>16</v>
      </c>
      <c r="B174" s="6" t="s">
        <v>13</v>
      </c>
      <c r="C174" s="6" t="s">
        <v>71</v>
      </c>
      <c r="D174" s="6" t="s">
        <v>95</v>
      </c>
      <c r="E174" s="6"/>
      <c r="F174" s="6"/>
      <c r="G174" s="82">
        <v>150000</v>
      </c>
      <c r="H174" s="141">
        <v>0</v>
      </c>
      <c r="I174" s="147">
        <v>0</v>
      </c>
    </row>
    <row r="175" spans="1:9" s="69" customFormat="1" ht="72">
      <c r="A175" s="81" t="s">
        <v>241</v>
      </c>
      <c r="B175" s="74" t="s">
        <v>13</v>
      </c>
      <c r="C175" s="75" t="s">
        <v>71</v>
      </c>
      <c r="D175" s="126" t="s">
        <v>240</v>
      </c>
      <c r="E175" s="74"/>
      <c r="F175" s="76">
        <f>F176</f>
        <v>0</v>
      </c>
      <c r="G175" s="79">
        <v>150000</v>
      </c>
      <c r="H175" s="78">
        <v>0</v>
      </c>
      <c r="I175" s="151">
        <v>0</v>
      </c>
    </row>
    <row r="176" spans="1:9" s="69" customFormat="1" ht="36">
      <c r="A176" s="81" t="s">
        <v>36</v>
      </c>
      <c r="B176" s="74" t="s">
        <v>13</v>
      </c>
      <c r="C176" s="75" t="s">
        <v>71</v>
      </c>
      <c r="D176" s="126" t="s">
        <v>240</v>
      </c>
      <c r="E176" s="74">
        <v>200</v>
      </c>
      <c r="F176" s="76">
        <f>F177</f>
        <v>0</v>
      </c>
      <c r="G176" s="79">
        <v>150000</v>
      </c>
      <c r="H176" s="78">
        <v>0</v>
      </c>
      <c r="I176" s="151">
        <v>0</v>
      </c>
    </row>
    <row r="177" spans="1:9" s="69" customFormat="1" ht="37.5" customHeight="1">
      <c r="A177" s="81" t="s">
        <v>228</v>
      </c>
      <c r="B177" s="74" t="s">
        <v>13</v>
      </c>
      <c r="C177" s="75" t="s">
        <v>71</v>
      </c>
      <c r="D177" s="126" t="s">
        <v>240</v>
      </c>
      <c r="E177" s="74">
        <v>240</v>
      </c>
      <c r="F177" s="76">
        <f>F178</f>
        <v>0</v>
      </c>
      <c r="G177" s="79">
        <v>150000</v>
      </c>
      <c r="H177" s="78">
        <v>0</v>
      </c>
      <c r="I177" s="151">
        <v>0</v>
      </c>
    </row>
    <row r="178" spans="1:9">
      <c r="A178" s="71" t="s">
        <v>178</v>
      </c>
      <c r="B178" s="72" t="s">
        <v>13</v>
      </c>
      <c r="C178" s="72" t="s">
        <v>179</v>
      </c>
      <c r="D178" s="72"/>
      <c r="E178" s="72"/>
      <c r="F178" s="72"/>
      <c r="G178" s="83">
        <f t="shared" ref="G178:G182" si="12">G179</f>
        <v>10000</v>
      </c>
      <c r="H178" s="143">
        <v>0</v>
      </c>
      <c r="I178" s="149">
        <v>0</v>
      </c>
    </row>
    <row r="179" spans="1:9" ht="36">
      <c r="A179" s="19" t="s">
        <v>239</v>
      </c>
      <c r="B179" s="51" t="s">
        <v>13</v>
      </c>
      <c r="C179" s="51" t="s">
        <v>73</v>
      </c>
      <c r="D179" s="51"/>
      <c r="E179" s="51"/>
      <c r="F179" s="31"/>
      <c r="G179" s="61">
        <f t="shared" si="12"/>
        <v>10000</v>
      </c>
      <c r="H179" s="141">
        <v>0</v>
      </c>
      <c r="I179" s="147">
        <v>0</v>
      </c>
    </row>
    <row r="180" spans="1:9" ht="48">
      <c r="A180" s="48" t="s">
        <v>16</v>
      </c>
      <c r="B180" s="31" t="s">
        <v>13</v>
      </c>
      <c r="C180" s="31" t="s">
        <v>73</v>
      </c>
      <c r="D180" s="31" t="s">
        <v>95</v>
      </c>
      <c r="E180" s="31"/>
      <c r="F180" s="31"/>
      <c r="G180" s="57">
        <f t="shared" si="12"/>
        <v>10000</v>
      </c>
      <c r="H180" s="141">
        <v>0</v>
      </c>
      <c r="I180" s="147">
        <v>0</v>
      </c>
    </row>
    <row r="181" spans="1:9" ht="36">
      <c r="A181" s="13" t="s">
        <v>205</v>
      </c>
      <c r="B181" s="31" t="s">
        <v>13</v>
      </c>
      <c r="C181" s="31" t="s">
        <v>73</v>
      </c>
      <c r="D181" s="31" t="s">
        <v>156</v>
      </c>
      <c r="E181" s="31"/>
      <c r="F181" s="52"/>
      <c r="G181" s="57">
        <f t="shared" si="12"/>
        <v>10000</v>
      </c>
      <c r="H181" s="141">
        <v>0</v>
      </c>
      <c r="I181" s="147">
        <v>0</v>
      </c>
    </row>
    <row r="182" spans="1:9" ht="24.75">
      <c r="A182" s="21" t="s">
        <v>34</v>
      </c>
      <c r="B182" s="31" t="s">
        <v>13</v>
      </c>
      <c r="C182" s="31" t="s">
        <v>73</v>
      </c>
      <c r="D182" s="31" t="s">
        <v>156</v>
      </c>
      <c r="E182" s="52" t="s">
        <v>35</v>
      </c>
      <c r="F182" s="31"/>
      <c r="G182" s="57">
        <f t="shared" si="12"/>
        <v>10000</v>
      </c>
      <c r="H182" s="141">
        <v>0</v>
      </c>
      <c r="I182" s="147">
        <v>0</v>
      </c>
    </row>
    <row r="183" spans="1:9" ht="36.75">
      <c r="A183" s="21" t="s">
        <v>36</v>
      </c>
      <c r="B183" s="31" t="s">
        <v>13</v>
      </c>
      <c r="C183" s="31" t="s">
        <v>73</v>
      </c>
      <c r="D183" s="31" t="s">
        <v>156</v>
      </c>
      <c r="E183" s="31" t="s">
        <v>37</v>
      </c>
      <c r="F183" s="31"/>
      <c r="G183" s="57">
        <v>10000</v>
      </c>
      <c r="H183" s="141">
        <v>0</v>
      </c>
      <c r="I183" s="147">
        <v>0</v>
      </c>
    </row>
    <row r="184" spans="1:9">
      <c r="A184" s="19" t="s">
        <v>252</v>
      </c>
      <c r="B184" s="51" t="s">
        <v>13</v>
      </c>
      <c r="C184" s="51" t="s">
        <v>83</v>
      </c>
      <c r="D184" s="51"/>
      <c r="E184" s="51"/>
      <c r="F184" s="51"/>
      <c r="G184" s="61">
        <f t="shared" ref="G184:G188" si="13">G185</f>
        <v>2201291</v>
      </c>
      <c r="H184" s="143">
        <v>0</v>
      </c>
      <c r="I184" s="149">
        <v>0</v>
      </c>
    </row>
    <row r="185" spans="1:9">
      <c r="A185" s="132" t="s">
        <v>84</v>
      </c>
      <c r="B185" s="133" t="s">
        <v>13</v>
      </c>
      <c r="C185" s="133" t="s">
        <v>85</v>
      </c>
      <c r="D185" s="133"/>
      <c r="E185" s="133"/>
      <c r="F185" s="52"/>
      <c r="G185" s="61">
        <f t="shared" si="13"/>
        <v>2201291</v>
      </c>
      <c r="H185" s="141">
        <v>0</v>
      </c>
      <c r="I185" s="147">
        <v>0</v>
      </c>
    </row>
    <row r="186" spans="1:9" ht="24.75">
      <c r="A186" s="21" t="s">
        <v>86</v>
      </c>
      <c r="B186" s="52" t="s">
        <v>13</v>
      </c>
      <c r="C186" s="52" t="s">
        <v>85</v>
      </c>
      <c r="D186" s="52" t="s">
        <v>157</v>
      </c>
      <c r="E186" s="52"/>
      <c r="F186" s="52"/>
      <c r="G186" s="57">
        <f>G188</f>
        <v>2201291</v>
      </c>
      <c r="H186" s="141">
        <v>0</v>
      </c>
      <c r="I186" s="147">
        <v>0</v>
      </c>
    </row>
    <row r="187" spans="1:9" ht="39" customHeight="1">
      <c r="A187" s="33" t="s">
        <v>158</v>
      </c>
      <c r="B187" s="29" t="s">
        <v>13</v>
      </c>
      <c r="C187" s="29" t="s">
        <v>85</v>
      </c>
      <c r="D187" s="34" t="s">
        <v>159</v>
      </c>
      <c r="E187" s="52"/>
      <c r="F187" s="52"/>
      <c r="G187" s="57">
        <v>2201291</v>
      </c>
      <c r="H187" s="141">
        <v>0</v>
      </c>
      <c r="I187" s="147">
        <v>0</v>
      </c>
    </row>
    <row r="188" spans="1:9" ht="48">
      <c r="A188" s="13" t="s">
        <v>87</v>
      </c>
      <c r="B188" s="52" t="s">
        <v>13</v>
      </c>
      <c r="C188" s="52" t="s">
        <v>85</v>
      </c>
      <c r="D188" s="29" t="s">
        <v>214</v>
      </c>
      <c r="E188" s="52"/>
      <c r="F188" s="52"/>
      <c r="G188" s="57">
        <f t="shared" si="13"/>
        <v>2201291</v>
      </c>
      <c r="H188" s="141">
        <v>0</v>
      </c>
      <c r="I188" s="147">
        <v>0</v>
      </c>
    </row>
    <row r="189" spans="1:9" ht="22.5" customHeight="1">
      <c r="A189" s="49" t="s">
        <v>206</v>
      </c>
      <c r="B189" s="52" t="s">
        <v>13</v>
      </c>
      <c r="C189" s="52" t="s">
        <v>85</v>
      </c>
      <c r="D189" s="29" t="s">
        <v>214</v>
      </c>
      <c r="E189" s="52" t="s">
        <v>81</v>
      </c>
      <c r="F189" s="52"/>
      <c r="G189" s="57">
        <v>2201291</v>
      </c>
      <c r="H189" s="141">
        <v>0</v>
      </c>
      <c r="I189" s="147">
        <v>0</v>
      </c>
    </row>
    <row r="190" spans="1:9" ht="18.75" customHeight="1">
      <c r="A190" s="49" t="s">
        <v>80</v>
      </c>
      <c r="B190" s="52" t="s">
        <v>13</v>
      </c>
      <c r="C190" s="52" t="s">
        <v>85</v>
      </c>
      <c r="D190" s="40" t="s">
        <v>214</v>
      </c>
      <c r="E190" s="52" t="s">
        <v>82</v>
      </c>
      <c r="F190" s="52"/>
      <c r="G190" s="57">
        <v>2201291</v>
      </c>
      <c r="H190" s="141">
        <v>0</v>
      </c>
      <c r="I190" s="147">
        <v>0</v>
      </c>
    </row>
    <row r="191" spans="1:9">
      <c r="A191" s="19" t="s">
        <v>74</v>
      </c>
      <c r="B191" s="51" t="s">
        <v>13</v>
      </c>
      <c r="C191" s="51" t="s">
        <v>75</v>
      </c>
      <c r="D191" s="51"/>
      <c r="E191" s="51"/>
      <c r="F191" s="51"/>
      <c r="G191" s="61">
        <f>G192</f>
        <v>224324</v>
      </c>
      <c r="H191" s="143">
        <v>20304</v>
      </c>
      <c r="I191" s="149">
        <v>0</v>
      </c>
    </row>
    <row r="192" spans="1:9">
      <c r="A192" s="134" t="s">
        <v>160</v>
      </c>
      <c r="B192" s="135" t="s">
        <v>49</v>
      </c>
      <c r="C192" s="135" t="s">
        <v>77</v>
      </c>
      <c r="D192" s="30"/>
      <c r="E192" s="51"/>
      <c r="F192" s="51"/>
      <c r="G192" s="61">
        <f>G193</f>
        <v>224324</v>
      </c>
      <c r="H192" s="141">
        <v>20304</v>
      </c>
      <c r="I192" s="147">
        <v>0</v>
      </c>
    </row>
    <row r="193" spans="1:9" ht="36">
      <c r="A193" s="13" t="s">
        <v>76</v>
      </c>
      <c r="B193" s="31" t="s">
        <v>13</v>
      </c>
      <c r="C193" s="31" t="s">
        <v>77</v>
      </c>
      <c r="D193" s="31" t="s">
        <v>161</v>
      </c>
      <c r="E193" s="31"/>
      <c r="F193" s="31"/>
      <c r="G193" s="57">
        <f>G194+G198</f>
        <v>224324</v>
      </c>
      <c r="H193" s="141">
        <v>20304</v>
      </c>
      <c r="I193" s="147">
        <v>0</v>
      </c>
    </row>
    <row r="194" spans="1:9" ht="24.75">
      <c r="A194" s="28" t="s">
        <v>162</v>
      </c>
      <c r="B194" s="27" t="s">
        <v>13</v>
      </c>
      <c r="C194" s="27" t="s">
        <v>77</v>
      </c>
      <c r="D194" s="27" t="s">
        <v>163</v>
      </c>
      <c r="E194" s="29" t="s">
        <v>78</v>
      </c>
      <c r="F194" s="31"/>
      <c r="G194" s="57">
        <v>151824</v>
      </c>
      <c r="H194" s="141">
        <v>20304</v>
      </c>
      <c r="I194" s="147">
        <v>0</v>
      </c>
    </row>
    <row r="195" spans="1:9" ht="25.5" customHeight="1">
      <c r="A195" s="28" t="s">
        <v>164</v>
      </c>
      <c r="B195" s="27" t="s">
        <v>13</v>
      </c>
      <c r="C195" s="27" t="s">
        <v>77</v>
      </c>
      <c r="D195" s="27" t="s">
        <v>165</v>
      </c>
      <c r="E195" s="29" t="s">
        <v>189</v>
      </c>
      <c r="F195" s="52"/>
      <c r="G195" s="57">
        <v>121824</v>
      </c>
      <c r="H195" s="141">
        <v>20304</v>
      </c>
      <c r="I195" s="147">
        <v>0</v>
      </c>
    </row>
    <row r="196" spans="1:9" ht="36.75">
      <c r="A196" s="21" t="s">
        <v>166</v>
      </c>
      <c r="B196" s="31" t="s">
        <v>49</v>
      </c>
      <c r="C196" s="31" t="s">
        <v>77</v>
      </c>
      <c r="D196" s="31" t="s">
        <v>167</v>
      </c>
      <c r="E196" s="52" t="s">
        <v>174</v>
      </c>
      <c r="F196" s="52"/>
      <c r="G196" s="57">
        <f>G197</f>
        <v>30000</v>
      </c>
      <c r="H196" s="141">
        <v>0</v>
      </c>
      <c r="I196" s="147">
        <v>0</v>
      </c>
    </row>
    <row r="197" spans="1:9" ht="36.75">
      <c r="A197" s="36" t="s">
        <v>168</v>
      </c>
      <c r="B197" s="31" t="s">
        <v>49</v>
      </c>
      <c r="C197" s="31" t="s">
        <v>77</v>
      </c>
      <c r="D197" s="31" t="s">
        <v>167</v>
      </c>
      <c r="E197" s="52" t="s">
        <v>174</v>
      </c>
      <c r="F197" s="52"/>
      <c r="G197" s="57">
        <v>30000</v>
      </c>
      <c r="H197" s="141">
        <v>0</v>
      </c>
      <c r="I197" s="147">
        <v>0</v>
      </c>
    </row>
    <row r="198" spans="1:9" ht="123" customHeight="1">
      <c r="A198" s="50" t="s">
        <v>79</v>
      </c>
      <c r="B198" s="31" t="s">
        <v>49</v>
      </c>
      <c r="C198" s="31" t="s">
        <v>77</v>
      </c>
      <c r="D198" s="31" t="s">
        <v>169</v>
      </c>
      <c r="E198" s="52"/>
      <c r="F198" s="52"/>
      <c r="G198" s="57">
        <f t="shared" ref="G198" si="14">G200</f>
        <v>72500</v>
      </c>
      <c r="H198" s="141">
        <v>0</v>
      </c>
      <c r="I198" s="147">
        <v>0</v>
      </c>
    </row>
    <row r="199" spans="1:9">
      <c r="A199" s="50" t="s">
        <v>206</v>
      </c>
      <c r="B199" s="31" t="s">
        <v>13</v>
      </c>
      <c r="C199" s="31" t="s">
        <v>77</v>
      </c>
      <c r="D199" s="31" t="s">
        <v>207</v>
      </c>
      <c r="E199" s="52" t="s">
        <v>81</v>
      </c>
      <c r="F199" s="52"/>
      <c r="G199" s="57">
        <v>72500</v>
      </c>
      <c r="H199" s="141">
        <v>0</v>
      </c>
      <c r="I199" s="147">
        <v>0</v>
      </c>
    </row>
    <row r="200" spans="1:9">
      <c r="A200" s="49" t="s">
        <v>80</v>
      </c>
      <c r="B200" s="31" t="s">
        <v>49</v>
      </c>
      <c r="C200" s="31" t="s">
        <v>77</v>
      </c>
      <c r="D200" s="31" t="s">
        <v>170</v>
      </c>
      <c r="E200" s="52" t="s">
        <v>82</v>
      </c>
      <c r="F200" s="52"/>
      <c r="G200" s="57">
        <v>72500</v>
      </c>
      <c r="H200" s="141">
        <v>0</v>
      </c>
      <c r="I200" s="147">
        <v>0</v>
      </c>
    </row>
    <row r="201" spans="1:9">
      <c r="A201" s="35" t="s">
        <v>88</v>
      </c>
      <c r="B201" s="63" t="s">
        <v>13</v>
      </c>
      <c r="C201" s="53" t="s">
        <v>89</v>
      </c>
      <c r="D201" s="53"/>
      <c r="E201" s="53"/>
      <c r="F201" s="53"/>
      <c r="G201" s="56">
        <f>G203</f>
        <v>5000</v>
      </c>
      <c r="H201" s="143">
        <v>0</v>
      </c>
      <c r="I201" s="149">
        <v>0</v>
      </c>
    </row>
    <row r="202" spans="1:9" ht="24">
      <c r="A202" s="35" t="s">
        <v>238</v>
      </c>
      <c r="B202" s="63" t="s">
        <v>13</v>
      </c>
      <c r="C202" s="53" t="s">
        <v>237</v>
      </c>
      <c r="D202" s="54"/>
      <c r="E202" s="65"/>
      <c r="F202" s="65"/>
      <c r="G202" s="56">
        <f t="shared" ref="G202:G203" si="15">G203</f>
        <v>5000</v>
      </c>
      <c r="H202" s="141">
        <v>0</v>
      </c>
      <c r="I202" s="147">
        <v>0</v>
      </c>
    </row>
    <row r="203" spans="1:9" ht="36.75">
      <c r="A203" s="38" t="s">
        <v>90</v>
      </c>
      <c r="B203" s="64" t="s">
        <v>13</v>
      </c>
      <c r="C203" s="65" t="s">
        <v>237</v>
      </c>
      <c r="D203" s="54" t="s">
        <v>171</v>
      </c>
      <c r="E203" s="54"/>
      <c r="F203" s="54"/>
      <c r="G203" s="59">
        <f t="shared" si="15"/>
        <v>5000</v>
      </c>
      <c r="H203" s="141">
        <v>0</v>
      </c>
      <c r="I203" s="147">
        <v>0</v>
      </c>
    </row>
    <row r="204" spans="1:9" ht="84" customHeight="1">
      <c r="A204" s="13" t="s">
        <v>91</v>
      </c>
      <c r="B204" s="64" t="s">
        <v>13</v>
      </c>
      <c r="C204" s="65" t="s">
        <v>237</v>
      </c>
      <c r="D204" s="54" t="s">
        <v>172</v>
      </c>
      <c r="E204" s="54"/>
      <c r="F204" s="54"/>
      <c r="G204" s="59">
        <f>G206</f>
        <v>5000</v>
      </c>
      <c r="H204" s="141">
        <v>0</v>
      </c>
      <c r="I204" s="147">
        <v>0</v>
      </c>
    </row>
    <row r="205" spans="1:9">
      <c r="A205" s="41" t="s">
        <v>206</v>
      </c>
      <c r="B205" s="64" t="s">
        <v>13</v>
      </c>
      <c r="C205" s="65" t="s">
        <v>237</v>
      </c>
      <c r="D205" s="54" t="s">
        <v>172</v>
      </c>
      <c r="E205" s="54" t="s">
        <v>81</v>
      </c>
      <c r="F205" s="54"/>
      <c r="G205" s="59">
        <v>5000</v>
      </c>
      <c r="H205" s="141">
        <v>0</v>
      </c>
      <c r="I205" s="147">
        <v>0</v>
      </c>
    </row>
    <row r="206" spans="1:9">
      <c r="A206" s="49" t="s">
        <v>80</v>
      </c>
      <c r="B206" s="64" t="s">
        <v>13</v>
      </c>
      <c r="C206" s="65" t="s">
        <v>237</v>
      </c>
      <c r="D206" s="54" t="s">
        <v>172</v>
      </c>
      <c r="E206" s="54" t="s">
        <v>82</v>
      </c>
      <c r="F206" s="54"/>
      <c r="G206" s="59">
        <v>5000</v>
      </c>
      <c r="H206" s="141">
        <v>0</v>
      </c>
      <c r="I206" s="147">
        <v>0</v>
      </c>
    </row>
    <row r="207" spans="1:9">
      <c r="A207" s="39" t="s">
        <v>92</v>
      </c>
      <c r="B207" s="66"/>
      <c r="C207" s="66"/>
      <c r="D207" s="66"/>
      <c r="E207" s="66"/>
      <c r="F207" s="66"/>
      <c r="G207" s="100">
        <v>9588048.0199999996</v>
      </c>
      <c r="H207" s="145">
        <v>916720.05</v>
      </c>
      <c r="I207" s="152">
        <v>9.6</v>
      </c>
    </row>
    <row r="208" spans="1:9">
      <c r="B208" s="67"/>
      <c r="C208" s="67"/>
      <c r="D208" s="67"/>
      <c r="E208" s="67"/>
      <c r="F208" s="67"/>
      <c r="G208" s="68"/>
    </row>
    <row r="209" spans="2:7">
      <c r="B209" s="67"/>
      <c r="C209" s="67"/>
      <c r="D209" s="67"/>
      <c r="E209" s="67"/>
      <c r="F209" s="67"/>
      <c r="G209" s="68"/>
    </row>
    <row r="210" spans="2:7">
      <c r="B210" s="67"/>
      <c r="C210" s="67"/>
      <c r="D210" s="67"/>
      <c r="E210" s="67"/>
      <c r="F210" s="67"/>
      <c r="G210" s="68"/>
    </row>
  </sheetData>
  <mergeCells count="7">
    <mergeCell ref="H8:H9"/>
    <mergeCell ref="I8:I9"/>
    <mergeCell ref="A5:G5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2022-04-13T12:30:12Z</dcterms:modified>
</cp:coreProperties>
</file>