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Исполнение\ГОРОД\2022 год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Документ!$A$1:$I$399</definedName>
  </definedNames>
  <calcPr calcId="152511"/>
</workbook>
</file>

<file path=xl/calcChain.xml><?xml version="1.0" encoding="utf-8"?>
<calcChain xmlns="http://schemas.openxmlformats.org/spreadsheetml/2006/main">
  <c r="H397" i="2" l="1"/>
  <c r="H396" i="2" s="1"/>
  <c r="H395" i="2" s="1"/>
  <c r="H394" i="2" s="1"/>
  <c r="H392" i="2"/>
  <c r="H391" i="2" s="1"/>
  <c r="H390" i="2" s="1"/>
  <c r="H389" i="2" s="1"/>
  <c r="H385" i="2"/>
  <c r="H384" i="2" s="1"/>
  <c r="H382" i="2"/>
  <c r="H381" i="2" s="1"/>
  <c r="H375" i="2"/>
  <c r="H374" i="2" s="1"/>
  <c r="H373" i="2" s="1"/>
  <c r="H372" i="2" s="1"/>
  <c r="H371" i="2" s="1"/>
  <c r="H368" i="2"/>
  <c r="H367" i="2" s="1"/>
  <c r="H364" i="2"/>
  <c r="H358" i="2"/>
  <c r="H357" i="2" s="1"/>
  <c r="H353" i="2" s="1"/>
  <c r="H352" i="2" s="1"/>
  <c r="H355" i="2"/>
  <c r="H354" i="2" s="1"/>
  <c r="H350" i="2"/>
  <c r="H349" i="2"/>
  <c r="H348" i="2" s="1"/>
  <c r="H346" i="2"/>
  <c r="H345" i="2" s="1"/>
  <c r="H343" i="2"/>
  <c r="H342" i="2" s="1"/>
  <c r="H337" i="2"/>
  <c r="H335" i="2"/>
  <c r="H333" i="2"/>
  <c r="H330" i="2"/>
  <c r="H329" i="2" s="1"/>
  <c r="H327" i="2"/>
  <c r="H326" i="2" s="1"/>
  <c r="H323" i="2"/>
  <c r="H322" i="2" s="1"/>
  <c r="H321" i="2" s="1"/>
  <c r="H316" i="2"/>
  <c r="H315" i="2"/>
  <c r="H313" i="2"/>
  <c r="H312" i="2" s="1"/>
  <c r="H310" i="2"/>
  <c r="H308" i="2"/>
  <c r="H304" i="2"/>
  <c r="H303" i="2" s="1"/>
  <c r="H301" i="2"/>
  <c r="H300" i="2" s="1"/>
  <c r="H298" i="2"/>
  <c r="H297" i="2"/>
  <c r="H295" i="2"/>
  <c r="H294" i="2" s="1"/>
  <c r="H292" i="2"/>
  <c r="H291" i="2" s="1"/>
  <c r="H289" i="2"/>
  <c r="H287" i="2"/>
  <c r="H286" i="2" s="1"/>
  <c r="H283" i="2"/>
  <c r="H282" i="2" s="1"/>
  <c r="H281" i="2" s="1"/>
  <c r="H278" i="2"/>
  <c r="H276" i="2"/>
  <c r="H275" i="2" s="1"/>
  <c r="H274" i="2" s="1"/>
  <c r="H273" i="2" s="1"/>
  <c r="H271" i="2"/>
  <c r="H270" i="2" s="1"/>
  <c r="H269" i="2" s="1"/>
  <c r="H267" i="2"/>
  <c r="H266" i="2"/>
  <c r="H265" i="2" s="1"/>
  <c r="H260" i="2"/>
  <c r="H258" i="2"/>
  <c r="H253" i="2"/>
  <c r="H252" i="2" s="1"/>
  <c r="H250" i="2"/>
  <c r="H249" i="2" s="1"/>
  <c r="H247" i="2"/>
  <c r="H246" i="2" s="1"/>
  <c r="H243" i="2"/>
  <c r="H242" i="2" s="1"/>
  <c r="H241" i="2" s="1"/>
  <c r="H238" i="2"/>
  <c r="H236" i="2"/>
  <c r="H233" i="2"/>
  <c r="H232" i="2" s="1"/>
  <c r="H229" i="2"/>
  <c r="H227" i="2"/>
  <c r="H226" i="2" s="1"/>
  <c r="H225" i="2" s="1"/>
  <c r="H223" i="2"/>
  <c r="H222" i="2" s="1"/>
  <c r="H221" i="2" s="1"/>
  <c r="H215" i="2"/>
  <c r="H214" i="2" s="1"/>
  <c r="H213" i="2" s="1"/>
  <c r="H211" i="2"/>
  <c r="H210" i="2"/>
  <c r="H209" i="2" s="1"/>
  <c r="H207" i="2"/>
  <c r="H206" i="2" s="1"/>
  <c r="H205" i="2" s="1"/>
  <c r="H203" i="2"/>
  <c r="H202" i="2"/>
  <c r="H201" i="2" s="1"/>
  <c r="H198" i="2"/>
  <c r="H196" i="2"/>
  <c r="H192" i="2"/>
  <c r="H191" i="2"/>
  <c r="H190" i="2" s="1"/>
  <c r="H188" i="2"/>
  <c r="H187" i="2" s="1"/>
  <c r="H186" i="2" s="1"/>
  <c r="H180" i="2"/>
  <c r="H179" i="2" s="1"/>
  <c r="H178" i="2" s="1"/>
  <c r="H176" i="2"/>
  <c r="H175" i="2" s="1"/>
  <c r="H174" i="2" s="1"/>
  <c r="H172" i="2"/>
  <c r="H171" i="2" s="1"/>
  <c r="H170" i="2" s="1"/>
  <c r="H168" i="2"/>
  <c r="H167" i="2" s="1"/>
  <c r="H166" i="2" s="1"/>
  <c r="H162" i="2"/>
  <c r="H161" i="2" s="1"/>
  <c r="H160" i="2" s="1"/>
  <c r="H158" i="2"/>
  <c r="H157" i="2" s="1"/>
  <c r="H156" i="2" s="1"/>
  <c r="H153" i="2"/>
  <c r="H152" i="2" s="1"/>
  <c r="H151" i="2" s="1"/>
  <c r="H149" i="2"/>
  <c r="H148" i="2" s="1"/>
  <c r="H147" i="2" s="1"/>
  <c r="H145" i="2"/>
  <c r="H143" i="2"/>
  <c r="H142" i="2" s="1"/>
  <c r="H141" i="2" s="1"/>
  <c r="H139" i="2"/>
  <c r="H138" i="2" s="1"/>
  <c r="H136" i="2"/>
  <c r="H134" i="2"/>
  <c r="H133" i="2" s="1"/>
  <c r="H127" i="2"/>
  <c r="H126" i="2"/>
  <c r="H125" i="2" s="1"/>
  <c r="H123" i="2"/>
  <c r="H122" i="2" s="1"/>
  <c r="H121" i="2" s="1"/>
  <c r="H115" i="2"/>
  <c r="H112" i="2" s="1"/>
  <c r="H111" i="2" s="1"/>
  <c r="H110" i="2" s="1"/>
  <c r="H113" i="2"/>
  <c r="H108" i="2"/>
  <c r="H107" i="2" s="1"/>
  <c r="H106" i="2" s="1"/>
  <c r="H104" i="2"/>
  <c r="H103" i="2" s="1"/>
  <c r="H102" i="2" s="1"/>
  <c r="H100" i="2"/>
  <c r="H99" i="2" s="1"/>
  <c r="H98" i="2" s="1"/>
  <c r="H96" i="2"/>
  <c r="H94" i="2"/>
  <c r="H93" i="2" s="1"/>
  <c r="H92" i="2" s="1"/>
  <c r="H86" i="2"/>
  <c r="H84" i="2"/>
  <c r="H80" i="2"/>
  <c r="H79" i="2"/>
  <c r="H78" i="2" s="1"/>
  <c r="H74" i="2"/>
  <c r="H73" i="2" s="1"/>
  <c r="H72" i="2" s="1"/>
  <c r="H71" i="2" s="1"/>
  <c r="H70" i="2" s="1"/>
  <c r="H68" i="2"/>
  <c r="H67" i="2" s="1"/>
  <c r="H66" i="2" s="1"/>
  <c r="H65" i="2" s="1"/>
  <c r="H64" i="2" s="1"/>
  <c r="H60" i="2"/>
  <c r="H59" i="2" s="1"/>
  <c r="H57" i="2"/>
  <c r="H55" i="2"/>
  <c r="H53" i="2"/>
  <c r="H46" i="2"/>
  <c r="H45" i="2" s="1"/>
  <c r="H44" i="2" s="1"/>
  <c r="H42" i="2"/>
  <c r="H41" i="2" s="1"/>
  <c r="H40" i="2" s="1"/>
  <c r="H33" i="2"/>
  <c r="H32" i="2" s="1"/>
  <c r="H31" i="2" s="1"/>
  <c r="H29" i="2"/>
  <c r="H28" i="2" s="1"/>
  <c r="H27" i="2" s="1"/>
  <c r="H25" i="2"/>
  <c r="H24" i="2" s="1"/>
  <c r="H23" i="2" s="1"/>
  <c r="H21" i="2"/>
  <c r="H20" i="2" s="1"/>
  <c r="H18" i="2"/>
  <c r="H16" i="2"/>
  <c r="H14" i="2"/>
  <c r="H13" i="2" s="1"/>
  <c r="H12" i="2" s="1"/>
  <c r="H11" i="2" s="1"/>
  <c r="H10" i="2" s="1"/>
  <c r="H9" i="2" s="1"/>
  <c r="H8" i="2" s="1"/>
  <c r="I278" i="2"/>
  <c r="G278" i="2" s="1"/>
  <c r="G279" i="2"/>
  <c r="I145" i="2"/>
  <c r="G145" i="2" s="1"/>
  <c r="G146" i="2"/>
  <c r="F397" i="2"/>
  <c r="F396" i="2" s="1"/>
  <c r="F395" i="2" s="1"/>
  <c r="F394" i="2" s="1"/>
  <c r="F392" i="2"/>
  <c r="F391" i="2" s="1"/>
  <c r="F390" i="2" s="1"/>
  <c r="F389" i="2" s="1"/>
  <c r="F385" i="2"/>
  <c r="F384" i="2" s="1"/>
  <c r="F382" i="2"/>
  <c r="F381" i="2" s="1"/>
  <c r="F375" i="2"/>
  <c r="F374" i="2" s="1"/>
  <c r="F373" i="2" s="1"/>
  <c r="F372" i="2" s="1"/>
  <c r="F371" i="2" s="1"/>
  <c r="F368" i="2"/>
  <c r="F367" i="2" s="1"/>
  <c r="F364" i="2"/>
  <c r="F358" i="2"/>
  <c r="F357" i="2" s="1"/>
  <c r="F355" i="2"/>
  <c r="F354" i="2" s="1"/>
  <c r="F350" i="2"/>
  <c r="F349" i="2" s="1"/>
  <c r="F348" i="2" s="1"/>
  <c r="F346" i="2"/>
  <c r="F345" i="2" s="1"/>
  <c r="F343" i="2"/>
  <c r="F342" i="2" s="1"/>
  <c r="F337" i="2"/>
  <c r="F335" i="2"/>
  <c r="F333" i="2"/>
  <c r="F332" i="2" s="1"/>
  <c r="F330" i="2"/>
  <c r="F329" i="2" s="1"/>
  <c r="F327" i="2"/>
  <c r="F326" i="2" s="1"/>
  <c r="F323" i="2"/>
  <c r="F322" i="2" s="1"/>
  <c r="F321" i="2" s="1"/>
  <c r="F316" i="2"/>
  <c r="F315" i="2" s="1"/>
  <c r="F313" i="2"/>
  <c r="F312" i="2" s="1"/>
  <c r="F310" i="2"/>
  <c r="F308" i="2"/>
  <c r="F304" i="2"/>
  <c r="F303" i="2" s="1"/>
  <c r="F301" i="2"/>
  <c r="F300" i="2" s="1"/>
  <c r="F298" i="2"/>
  <c r="F297" i="2" s="1"/>
  <c r="F295" i="2"/>
  <c r="F294" i="2" s="1"/>
  <c r="F292" i="2"/>
  <c r="F291" i="2" s="1"/>
  <c r="F289" i="2"/>
  <c r="F287" i="2"/>
  <c r="F286" i="2" s="1"/>
  <c r="F283" i="2"/>
  <c r="F282" i="2" s="1"/>
  <c r="F281" i="2" s="1"/>
  <c r="F276" i="2"/>
  <c r="F275" i="2" s="1"/>
  <c r="F274" i="2" s="1"/>
  <c r="F273" i="2" s="1"/>
  <c r="F271" i="2"/>
  <c r="F270" i="2" s="1"/>
  <c r="F269" i="2" s="1"/>
  <c r="F267" i="2"/>
  <c r="F266" i="2" s="1"/>
  <c r="F265" i="2" s="1"/>
  <c r="F260" i="2"/>
  <c r="F258" i="2"/>
  <c r="F257" i="2" s="1"/>
  <c r="F256" i="2" s="1"/>
  <c r="F255" i="2" s="1"/>
  <c r="F253" i="2"/>
  <c r="F252" i="2" s="1"/>
  <c r="F250" i="2"/>
  <c r="F249" i="2" s="1"/>
  <c r="F247" i="2"/>
  <c r="F246" i="2" s="1"/>
  <c r="F243" i="2"/>
  <c r="F242" i="2" s="1"/>
  <c r="F241" i="2" s="1"/>
  <c r="F238" i="2"/>
  <c r="F236" i="2"/>
  <c r="F233" i="2"/>
  <c r="F232" i="2" s="1"/>
  <c r="F229" i="2"/>
  <c r="F227" i="2"/>
  <c r="F223" i="2"/>
  <c r="F222" i="2" s="1"/>
  <c r="F221" i="2" s="1"/>
  <c r="F215" i="2"/>
  <c r="F214" i="2" s="1"/>
  <c r="F213" i="2" s="1"/>
  <c r="F211" i="2"/>
  <c r="F210" i="2" s="1"/>
  <c r="F209" i="2" s="1"/>
  <c r="F207" i="2"/>
  <c r="F206" i="2" s="1"/>
  <c r="F205" i="2" s="1"/>
  <c r="F203" i="2"/>
  <c r="F202" i="2" s="1"/>
  <c r="F201" i="2" s="1"/>
  <c r="F198" i="2"/>
  <c r="F196" i="2"/>
  <c r="F192" i="2"/>
  <c r="F191" i="2" s="1"/>
  <c r="F190" i="2" s="1"/>
  <c r="F188" i="2"/>
  <c r="F187" i="2" s="1"/>
  <c r="F186" i="2" s="1"/>
  <c r="F180" i="2"/>
  <c r="F179" i="2" s="1"/>
  <c r="F178" i="2" s="1"/>
  <c r="F176" i="2"/>
  <c r="F175" i="2" s="1"/>
  <c r="F174" i="2" s="1"/>
  <c r="F172" i="2"/>
  <c r="F171" i="2" s="1"/>
  <c r="F170" i="2" s="1"/>
  <c r="F168" i="2"/>
  <c r="F167" i="2" s="1"/>
  <c r="F166" i="2" s="1"/>
  <c r="F162" i="2"/>
  <c r="F161" i="2" s="1"/>
  <c r="F160" i="2" s="1"/>
  <c r="F158" i="2"/>
  <c r="F157" i="2" s="1"/>
  <c r="F156" i="2" s="1"/>
  <c r="F153" i="2"/>
  <c r="F152" i="2" s="1"/>
  <c r="F151" i="2" s="1"/>
  <c r="F149" i="2"/>
  <c r="F148" i="2" s="1"/>
  <c r="F147" i="2" s="1"/>
  <c r="F143" i="2"/>
  <c r="F142" i="2" s="1"/>
  <c r="F141" i="2" s="1"/>
  <c r="F139" i="2"/>
  <c r="F138" i="2" s="1"/>
  <c r="F136" i="2"/>
  <c r="F134" i="2"/>
  <c r="F133" i="2" s="1"/>
  <c r="F127" i="2"/>
  <c r="F126" i="2" s="1"/>
  <c r="F125" i="2" s="1"/>
  <c r="F123" i="2"/>
  <c r="F122" i="2" s="1"/>
  <c r="F121" i="2" s="1"/>
  <c r="F115" i="2"/>
  <c r="F113" i="2"/>
  <c r="F108" i="2"/>
  <c r="F107" i="2" s="1"/>
  <c r="F106" i="2" s="1"/>
  <c r="F104" i="2"/>
  <c r="F103" i="2" s="1"/>
  <c r="F102" i="2" s="1"/>
  <c r="F100" i="2"/>
  <c r="F99" i="2" s="1"/>
  <c r="F98" i="2" s="1"/>
  <c r="F96" i="2"/>
  <c r="F94" i="2"/>
  <c r="F93" i="2" s="1"/>
  <c r="F92" i="2" s="1"/>
  <c r="F91" i="2" s="1"/>
  <c r="F90" i="2" s="1"/>
  <c r="F86" i="2"/>
  <c r="F84" i="2"/>
  <c r="F83" i="2" s="1"/>
  <c r="F82" i="2" s="1"/>
  <c r="F80" i="2"/>
  <c r="F79" i="2" s="1"/>
  <c r="F78" i="2" s="1"/>
  <c r="F74" i="2"/>
  <c r="F73" i="2" s="1"/>
  <c r="F72" i="2" s="1"/>
  <c r="F71" i="2" s="1"/>
  <c r="F70" i="2" s="1"/>
  <c r="F68" i="2"/>
  <c r="F67" i="2" s="1"/>
  <c r="F66" i="2" s="1"/>
  <c r="F65" i="2" s="1"/>
  <c r="F64" i="2" s="1"/>
  <c r="F60" i="2"/>
  <c r="F59" i="2" s="1"/>
  <c r="F57" i="2"/>
  <c r="F55" i="2"/>
  <c r="F53" i="2"/>
  <c r="F46" i="2"/>
  <c r="F45" i="2" s="1"/>
  <c r="F44" i="2" s="1"/>
  <c r="F42" i="2"/>
  <c r="F41" i="2" s="1"/>
  <c r="F40" i="2" s="1"/>
  <c r="F39" i="2" s="1"/>
  <c r="F38" i="2" s="1"/>
  <c r="F37" i="2" s="1"/>
  <c r="F33" i="2"/>
  <c r="F32" i="2" s="1"/>
  <c r="F31" i="2" s="1"/>
  <c r="F29" i="2"/>
  <c r="F28" i="2" s="1"/>
  <c r="F27" i="2" s="1"/>
  <c r="F25" i="2"/>
  <c r="F24" i="2"/>
  <c r="F23" i="2" s="1"/>
  <c r="F21" i="2"/>
  <c r="F20" i="2" s="1"/>
  <c r="F18" i="2"/>
  <c r="F16" i="2"/>
  <c r="F14" i="2"/>
  <c r="F13" i="2" s="1"/>
  <c r="I276" i="2"/>
  <c r="G276" i="2" s="1"/>
  <c r="G277" i="2"/>
  <c r="G261" i="2"/>
  <c r="I260" i="2"/>
  <c r="G260" i="2" s="1"/>
  <c r="H200" i="2" l="1"/>
  <c r="H235" i="2"/>
  <c r="F235" i="2"/>
  <c r="F231" i="2" s="1"/>
  <c r="H52" i="2"/>
  <c r="H51" i="2" s="1"/>
  <c r="H50" i="2" s="1"/>
  <c r="H49" i="2" s="1"/>
  <c r="H48" i="2" s="1"/>
  <c r="H83" i="2"/>
  <c r="H82" i="2" s="1"/>
  <c r="H165" i="2"/>
  <c r="H164" i="2" s="1"/>
  <c r="H307" i="2"/>
  <c r="H306" i="2" s="1"/>
  <c r="H341" i="2"/>
  <c r="H340" i="2" s="1"/>
  <c r="H388" i="2"/>
  <c r="H387" i="2" s="1"/>
  <c r="F195" i="2"/>
  <c r="F194" i="2" s="1"/>
  <c r="F165" i="2" s="1"/>
  <c r="F353" i="2"/>
  <c r="F352" i="2" s="1"/>
  <c r="H195" i="2"/>
  <c r="H194" i="2" s="1"/>
  <c r="H257" i="2"/>
  <c r="H256" i="2" s="1"/>
  <c r="H255" i="2" s="1"/>
  <c r="H332" i="2"/>
  <c r="H325" i="2" s="1"/>
  <c r="H320" i="2" s="1"/>
  <c r="H319" i="2" s="1"/>
  <c r="H318" i="2" s="1"/>
  <c r="H240" i="2"/>
  <c r="H77" i="2"/>
  <c r="H76" i="2" s="1"/>
  <c r="H63" i="2" s="1"/>
  <c r="H120" i="2"/>
  <c r="H119" i="2" s="1"/>
  <c r="H118" i="2" s="1"/>
  <c r="H155" i="2"/>
  <c r="H380" i="2"/>
  <c r="H379" i="2" s="1"/>
  <c r="H378" i="2" s="1"/>
  <c r="H377" i="2" s="1"/>
  <c r="H370" i="2" s="1"/>
  <c r="H231" i="2"/>
  <c r="H220" i="2" s="1"/>
  <c r="H91" i="2"/>
  <c r="H90" i="2" s="1"/>
  <c r="H89" i="2" s="1"/>
  <c r="H88" i="2" s="1"/>
  <c r="H245" i="2"/>
  <c r="H285" i="2"/>
  <c r="H280" i="2" s="1"/>
  <c r="H39" i="2"/>
  <c r="H38" i="2" s="1"/>
  <c r="H37" i="2" s="1"/>
  <c r="H36" i="2" s="1"/>
  <c r="H35" i="2" s="1"/>
  <c r="H132" i="2"/>
  <c r="H131" i="2" s="1"/>
  <c r="H264" i="2"/>
  <c r="H263" i="2" s="1"/>
  <c r="H363" i="2"/>
  <c r="H362" i="2" s="1"/>
  <c r="H361" i="2" s="1"/>
  <c r="H360" i="2" s="1"/>
  <c r="F112" i="2"/>
  <c r="F111" i="2" s="1"/>
  <c r="F110" i="2" s="1"/>
  <c r="F307" i="2"/>
  <c r="F388" i="2"/>
  <c r="F387" i="2" s="1"/>
  <c r="F89" i="2"/>
  <c r="F88" i="2" s="1"/>
  <c r="F325" i="2"/>
  <c r="F52" i="2"/>
  <c r="F120" i="2"/>
  <c r="F119" i="2" s="1"/>
  <c r="F118" i="2" s="1"/>
  <c r="F226" i="2"/>
  <c r="F225" i="2" s="1"/>
  <c r="I275" i="2"/>
  <c r="F306" i="2"/>
  <c r="F380" i="2"/>
  <c r="F379" i="2" s="1"/>
  <c r="F378" i="2" s="1"/>
  <c r="F377" i="2" s="1"/>
  <c r="F370" i="2" s="1"/>
  <c r="F12" i="2"/>
  <c r="F11" i="2" s="1"/>
  <c r="F10" i="2" s="1"/>
  <c r="F9" i="2" s="1"/>
  <c r="F8" i="2" s="1"/>
  <c r="F51" i="2"/>
  <c r="F50" i="2" s="1"/>
  <c r="F49" i="2" s="1"/>
  <c r="F48" i="2" s="1"/>
  <c r="F36" i="2" s="1"/>
  <c r="F35" i="2" s="1"/>
  <c r="F77" i="2"/>
  <c r="F76" i="2" s="1"/>
  <c r="F63" i="2" s="1"/>
  <c r="F132" i="2"/>
  <c r="F131" i="2" s="1"/>
  <c r="F155" i="2"/>
  <c r="F264" i="2"/>
  <c r="F263" i="2" s="1"/>
  <c r="F320" i="2"/>
  <c r="F319" i="2" s="1"/>
  <c r="F318" i="2" s="1"/>
  <c r="F341" i="2"/>
  <c r="F340" i="2" s="1"/>
  <c r="F200" i="2"/>
  <c r="F245" i="2"/>
  <c r="F240" i="2" s="1"/>
  <c r="F285" i="2"/>
  <c r="F363" i="2"/>
  <c r="F362" i="2" s="1"/>
  <c r="F361" i="2" s="1"/>
  <c r="F360" i="2" s="1"/>
  <c r="G302" i="2"/>
  <c r="I301" i="2"/>
  <c r="G301" i="2" s="1"/>
  <c r="I258" i="2"/>
  <c r="G259" i="2"/>
  <c r="G237" i="2"/>
  <c r="I236" i="2"/>
  <c r="G236" i="2" s="1"/>
  <c r="G230" i="2"/>
  <c r="I229" i="2"/>
  <c r="G229" i="2" s="1"/>
  <c r="G199" i="2"/>
  <c r="G197" i="2"/>
  <c r="I196" i="2"/>
  <c r="G196" i="2" s="1"/>
  <c r="I198" i="2"/>
  <c r="G198" i="2" s="1"/>
  <c r="I113" i="2"/>
  <c r="G113" i="2" s="1"/>
  <c r="G114" i="2"/>
  <c r="I368" i="2"/>
  <c r="G369" i="2"/>
  <c r="G365" i="2"/>
  <c r="I364" i="2"/>
  <c r="H219" i="2" l="1"/>
  <c r="H218" i="2" s="1"/>
  <c r="H130" i="2"/>
  <c r="H129" i="2" s="1"/>
  <c r="H117" i="2" s="1"/>
  <c r="H262" i="2"/>
  <c r="F220" i="2"/>
  <c r="F280" i="2"/>
  <c r="F262" i="2" s="1"/>
  <c r="F164" i="2"/>
  <c r="F219" i="2"/>
  <c r="F218" i="2" s="1"/>
  <c r="F130" i="2"/>
  <c r="F129" i="2" s="1"/>
  <c r="I300" i="2"/>
  <c r="G300" i="2" s="1"/>
  <c r="I274" i="2"/>
  <c r="G275" i="2"/>
  <c r="G258" i="2"/>
  <c r="I257" i="2"/>
  <c r="I195" i="2"/>
  <c r="G368" i="2"/>
  <c r="G364" i="2"/>
  <c r="I367" i="2"/>
  <c r="G367" i="2" s="1"/>
  <c r="G366" i="2"/>
  <c r="H217" i="2" l="1"/>
  <c r="H62" i="2" s="1"/>
  <c r="H399" i="2" s="1"/>
  <c r="F117" i="2"/>
  <c r="F217" i="2"/>
  <c r="G274" i="2"/>
  <c r="I273" i="2"/>
  <c r="G273" i="2" s="1"/>
  <c r="I256" i="2"/>
  <c r="G257" i="2"/>
  <c r="G195" i="2"/>
  <c r="I194" i="2"/>
  <c r="G194" i="2" s="1"/>
  <c r="I363" i="2"/>
  <c r="I362" i="2" s="1"/>
  <c r="I361" i="2" s="1"/>
  <c r="I360" i="2" s="1"/>
  <c r="F62" i="2" l="1"/>
  <c r="F399" i="2" s="1"/>
  <c r="I255" i="2"/>
  <c r="G255" i="2" s="1"/>
  <c r="G256" i="2"/>
  <c r="G363" i="2"/>
  <c r="G362" i="2"/>
  <c r="G361" i="2" l="1"/>
  <c r="G97" i="2" l="1"/>
  <c r="I96" i="2"/>
  <c r="G96" i="2" s="1"/>
  <c r="G383" i="2"/>
  <c r="I382" i="2"/>
  <c r="G382" i="2" s="1"/>
  <c r="I355" i="2"/>
  <c r="I354" i="2" s="1"/>
  <c r="G354" i="2" s="1"/>
  <c r="G356" i="2"/>
  <c r="G339" i="2"/>
  <c r="G338" i="2"/>
  <c r="G336" i="2"/>
  <c r="I335" i="2"/>
  <c r="G335" i="2" s="1"/>
  <c r="I337" i="2"/>
  <c r="G337" i="2" s="1"/>
  <c r="G331" i="2"/>
  <c r="G328" i="2"/>
  <c r="I327" i="2"/>
  <c r="I326" i="2" s="1"/>
  <c r="G326" i="2" s="1"/>
  <c r="I330" i="2"/>
  <c r="I329" i="2" s="1"/>
  <c r="G329" i="2" s="1"/>
  <c r="I310" i="2"/>
  <c r="G310" i="2" s="1"/>
  <c r="G311" i="2"/>
  <c r="G290" i="2"/>
  <c r="I289" i="2"/>
  <c r="G289" i="2" s="1"/>
  <c r="I253" i="2"/>
  <c r="G253" i="2" s="1"/>
  <c r="G254" i="2"/>
  <c r="G251" i="2"/>
  <c r="I250" i="2"/>
  <c r="I249" i="2" s="1"/>
  <c r="G249" i="2" s="1"/>
  <c r="I247" i="2"/>
  <c r="I246" i="2" s="1"/>
  <c r="G248" i="2"/>
  <c r="G137" i="2"/>
  <c r="I136" i="2"/>
  <c r="G136" i="2" s="1"/>
  <c r="I115" i="2"/>
  <c r="I112" i="2" s="1"/>
  <c r="G116" i="2"/>
  <c r="G47" i="2"/>
  <c r="G43" i="2"/>
  <c r="I42" i="2"/>
  <c r="G42" i="2" s="1"/>
  <c r="I46" i="2"/>
  <c r="G46" i="2" s="1"/>
  <c r="G398" i="2"/>
  <c r="G393" i="2"/>
  <c r="G386" i="2"/>
  <c r="G376" i="2"/>
  <c r="G359" i="2"/>
  <c r="G351" i="2"/>
  <c r="G347" i="2"/>
  <c r="G344" i="2"/>
  <c r="G334" i="2"/>
  <c r="G324" i="2"/>
  <c r="G317" i="2"/>
  <c r="G314" i="2"/>
  <c r="G309" i="2"/>
  <c r="G305" i="2"/>
  <c r="G299" i="2"/>
  <c r="G296" i="2"/>
  <c r="G293" i="2"/>
  <c r="G288" i="2"/>
  <c r="G284" i="2"/>
  <c r="G272" i="2"/>
  <c r="G268" i="2"/>
  <c r="G244" i="2"/>
  <c r="G239" i="2"/>
  <c r="G234" i="2"/>
  <c r="G228" i="2"/>
  <c r="G224" i="2"/>
  <c r="G216" i="2"/>
  <c r="G212" i="2"/>
  <c r="G208" i="2"/>
  <c r="G204" i="2"/>
  <c r="G193" i="2"/>
  <c r="G189" i="2"/>
  <c r="G185" i="2"/>
  <c r="G184" i="2"/>
  <c r="G183" i="2"/>
  <c r="G182" i="2"/>
  <c r="G181" i="2"/>
  <c r="G177" i="2"/>
  <c r="G173" i="2"/>
  <c r="G169" i="2"/>
  <c r="G163" i="2"/>
  <c r="G159" i="2"/>
  <c r="G154" i="2"/>
  <c r="G150" i="2"/>
  <c r="G144" i="2"/>
  <c r="G140" i="2"/>
  <c r="G135" i="2"/>
  <c r="G128" i="2"/>
  <c r="G124" i="2"/>
  <c r="G109" i="2"/>
  <c r="G105" i="2"/>
  <c r="G101" i="2"/>
  <c r="G95" i="2"/>
  <c r="G87" i="2"/>
  <c r="G85" i="2"/>
  <c r="G81" i="2"/>
  <c r="G75" i="2"/>
  <c r="G69" i="2"/>
  <c r="G61" i="2"/>
  <c r="G58" i="2"/>
  <c r="G56" i="2"/>
  <c r="G54" i="2"/>
  <c r="G34" i="2"/>
  <c r="G30" i="2"/>
  <c r="G26" i="2"/>
  <c r="G22" i="2"/>
  <c r="G19" i="2"/>
  <c r="G17" i="2"/>
  <c r="G15" i="2"/>
  <c r="I381" i="2" l="1"/>
  <c r="G381" i="2" s="1"/>
  <c r="G355" i="2"/>
  <c r="G330" i="2"/>
  <c r="G250" i="2"/>
  <c r="G327" i="2"/>
  <c r="G247" i="2"/>
  <c r="I252" i="2"/>
  <c r="G252" i="2" s="1"/>
  <c r="G115" i="2"/>
  <c r="G112" i="2"/>
  <c r="I111" i="2"/>
  <c r="I41" i="2"/>
  <c r="I45" i="2"/>
  <c r="I397" i="2"/>
  <c r="G397" i="2" s="1"/>
  <c r="I392" i="2"/>
  <c r="G392" i="2" s="1"/>
  <c r="I385" i="2"/>
  <c r="G385" i="2" s="1"/>
  <c r="I375" i="2"/>
  <c r="G375" i="2" s="1"/>
  <c r="I358" i="2"/>
  <c r="G358" i="2" s="1"/>
  <c r="I350" i="2"/>
  <c r="G350" i="2" s="1"/>
  <c r="I343" i="2"/>
  <c r="G343" i="2" s="1"/>
  <c r="I346" i="2"/>
  <c r="G346" i="2" s="1"/>
  <c r="I245" i="2" l="1"/>
  <c r="G245" i="2" s="1"/>
  <c r="I349" i="2"/>
  <c r="I110" i="2"/>
  <c r="G110" i="2" s="1"/>
  <c r="G111" i="2"/>
  <c r="G41" i="2"/>
  <c r="I40" i="2"/>
  <c r="G45" i="2"/>
  <c r="I44" i="2"/>
  <c r="G44" i="2" s="1"/>
  <c r="I396" i="2"/>
  <c r="I391" i="2"/>
  <c r="G391" i="2" s="1"/>
  <c r="I345" i="2"/>
  <c r="G345" i="2" s="1"/>
  <c r="I357" i="2"/>
  <c r="I384" i="2"/>
  <c r="I342" i="2"/>
  <c r="I374" i="2"/>
  <c r="I390" i="2"/>
  <c r="I333" i="2"/>
  <c r="I323" i="2"/>
  <c r="G323" i="2" s="1"/>
  <c r="I308" i="2"/>
  <c r="I313" i="2"/>
  <c r="G313" i="2" s="1"/>
  <c r="I316" i="2"/>
  <c r="G316" i="2" s="1"/>
  <c r="I304" i="2"/>
  <c r="G304" i="2" s="1"/>
  <c r="I298" i="2"/>
  <c r="G298" i="2" s="1"/>
  <c r="I295" i="2"/>
  <c r="G295" i="2" s="1"/>
  <c r="I292" i="2"/>
  <c r="G292" i="2" s="1"/>
  <c r="I287" i="2"/>
  <c r="I283" i="2"/>
  <c r="G283" i="2" s="1"/>
  <c r="I267" i="2"/>
  <c r="G267" i="2" s="1"/>
  <c r="I271" i="2"/>
  <c r="G271" i="2" s="1"/>
  <c r="G246" i="2"/>
  <c r="I243" i="2"/>
  <c r="G243" i="2" s="1"/>
  <c r="I238" i="2"/>
  <c r="I233" i="2"/>
  <c r="G233" i="2" s="1"/>
  <c r="I227" i="2"/>
  <c r="I223" i="2"/>
  <c r="G223" i="2" s="1"/>
  <c r="I215" i="2"/>
  <c r="G215" i="2" s="1"/>
  <c r="I211" i="2"/>
  <c r="G211" i="2" s="1"/>
  <c r="I207" i="2"/>
  <c r="G207" i="2" s="1"/>
  <c r="I203" i="2"/>
  <c r="G203" i="2" s="1"/>
  <c r="I192" i="2"/>
  <c r="G192" i="2" s="1"/>
  <c r="I188" i="2"/>
  <c r="G188" i="2" s="1"/>
  <c r="I180" i="2"/>
  <c r="G180" i="2" s="1"/>
  <c r="I176" i="2"/>
  <c r="G176" i="2" s="1"/>
  <c r="I172" i="2"/>
  <c r="G172" i="2" s="1"/>
  <c r="I168" i="2"/>
  <c r="G168" i="2" s="1"/>
  <c r="I158" i="2"/>
  <c r="G158" i="2" s="1"/>
  <c r="I162" i="2"/>
  <c r="G162" i="2" s="1"/>
  <c r="I153" i="2"/>
  <c r="G153" i="2" s="1"/>
  <c r="I149" i="2"/>
  <c r="G149" i="2" s="1"/>
  <c r="I143" i="2"/>
  <c r="I134" i="2"/>
  <c r="I133" i="2" s="1"/>
  <c r="I139" i="2"/>
  <c r="G139" i="2" s="1"/>
  <c r="I123" i="2"/>
  <c r="G123" i="2" s="1"/>
  <c r="I127" i="2"/>
  <c r="G127" i="2" s="1"/>
  <c r="I108" i="2"/>
  <c r="G108" i="2" s="1"/>
  <c r="I104" i="2"/>
  <c r="G104" i="2" s="1"/>
  <c r="I100" i="2"/>
  <c r="G100" i="2" s="1"/>
  <c r="I94" i="2"/>
  <c r="I84" i="2"/>
  <c r="G84" i="2" s="1"/>
  <c r="I86" i="2"/>
  <c r="G86" i="2" s="1"/>
  <c r="I80" i="2"/>
  <c r="I74" i="2"/>
  <c r="G74" i="2" s="1"/>
  <c r="I68" i="2"/>
  <c r="G68" i="2" s="1"/>
  <c r="I53" i="2"/>
  <c r="G53" i="2" s="1"/>
  <c r="I55" i="2"/>
  <c r="G55" i="2" s="1"/>
  <c r="I57" i="2"/>
  <c r="G57" i="2" s="1"/>
  <c r="I60" i="2"/>
  <c r="G60" i="2" s="1"/>
  <c r="I33" i="2"/>
  <c r="I29" i="2"/>
  <c r="G29" i="2" s="1"/>
  <c r="I25" i="2"/>
  <c r="I21" i="2"/>
  <c r="I14" i="2"/>
  <c r="G14" i="2" s="1"/>
  <c r="I16" i="2"/>
  <c r="G16" i="2" s="1"/>
  <c r="I18" i="2"/>
  <c r="G18" i="2" s="1"/>
  <c r="G143" i="2" l="1"/>
  <c r="I142" i="2"/>
  <c r="G227" i="2"/>
  <c r="I226" i="2"/>
  <c r="G226" i="2" s="1"/>
  <c r="G238" i="2"/>
  <c r="I235" i="2"/>
  <c r="G235" i="2" s="1"/>
  <c r="G21" i="2"/>
  <c r="I20" i="2"/>
  <c r="G20" i="2" s="1"/>
  <c r="I266" i="2"/>
  <c r="G266" i="2" s="1"/>
  <c r="I291" i="2"/>
  <c r="G291" i="2" s="1"/>
  <c r="I214" i="2"/>
  <c r="G214" i="2" s="1"/>
  <c r="I206" i="2"/>
  <c r="G206" i="2" s="1"/>
  <c r="I294" i="2"/>
  <c r="G294" i="2" s="1"/>
  <c r="I315" i="2"/>
  <c r="G315" i="2" s="1"/>
  <c r="G384" i="2"/>
  <c r="I380" i="2"/>
  <c r="G380" i="2" s="1"/>
  <c r="G94" i="2"/>
  <c r="I93" i="2"/>
  <c r="I187" i="2"/>
  <c r="I353" i="2"/>
  <c r="G357" i="2"/>
  <c r="G333" i="2"/>
  <c r="I332" i="2"/>
  <c r="I107" i="2"/>
  <c r="G107" i="2" s="1"/>
  <c r="I303" i="2"/>
  <c r="G287" i="2"/>
  <c r="I286" i="2"/>
  <c r="G286" i="2" s="1"/>
  <c r="I148" i="2"/>
  <c r="G148" i="2" s="1"/>
  <c r="G308" i="2"/>
  <c r="I307" i="2"/>
  <c r="I122" i="2"/>
  <c r="G122" i="2" s="1"/>
  <c r="I175" i="2"/>
  <c r="G175" i="2" s="1"/>
  <c r="G349" i="2"/>
  <c r="I348" i="2"/>
  <c r="G348" i="2" s="1"/>
  <c r="I126" i="2"/>
  <c r="G126" i="2" s="1"/>
  <c r="I202" i="2"/>
  <c r="I210" i="2"/>
  <c r="I222" i="2"/>
  <c r="I232" i="2"/>
  <c r="G396" i="2"/>
  <c r="I395" i="2"/>
  <c r="I92" i="2"/>
  <c r="I138" i="2"/>
  <c r="G138" i="2" s="1"/>
  <c r="I322" i="2"/>
  <c r="G322" i="2" s="1"/>
  <c r="G40" i="2"/>
  <c r="I39" i="2"/>
  <c r="I103" i="2"/>
  <c r="I102" i="2" s="1"/>
  <c r="G102" i="2" s="1"/>
  <c r="I167" i="2"/>
  <c r="I297" i="2"/>
  <c r="G297" i="2" s="1"/>
  <c r="I312" i="2"/>
  <c r="G312" i="2" s="1"/>
  <c r="I161" i="2"/>
  <c r="G161" i="2" s="1"/>
  <c r="I152" i="2"/>
  <c r="I59" i="2"/>
  <c r="G59" i="2" s="1"/>
  <c r="I99" i="2"/>
  <c r="G99" i="2" s="1"/>
  <c r="I242" i="2"/>
  <c r="I270" i="2"/>
  <c r="I73" i="2"/>
  <c r="G73" i="2" s="1"/>
  <c r="I32" i="2"/>
  <c r="G33" i="2"/>
  <c r="G342" i="2"/>
  <c r="I341" i="2"/>
  <c r="I24" i="2"/>
  <c r="G25" i="2"/>
  <c r="I79" i="2"/>
  <c r="G80" i="2"/>
  <c r="G374" i="2"/>
  <c r="I373" i="2"/>
  <c r="G133" i="2"/>
  <c r="G134" i="2"/>
  <c r="G390" i="2"/>
  <c r="I389" i="2"/>
  <c r="I67" i="2"/>
  <c r="I83" i="2"/>
  <c r="I157" i="2"/>
  <c r="I171" i="2"/>
  <c r="I179" i="2"/>
  <c r="I191" i="2"/>
  <c r="I282" i="2"/>
  <c r="I28" i="2"/>
  <c r="I13" i="2"/>
  <c r="I52" i="2"/>
  <c r="I265" i="2" l="1"/>
  <c r="G265" i="2" s="1"/>
  <c r="G303" i="2"/>
  <c r="I285" i="2"/>
  <c r="G285" i="2" s="1"/>
  <c r="I205" i="2"/>
  <c r="G205" i="2" s="1"/>
  <c r="I225" i="2"/>
  <c r="G225" i="2" s="1"/>
  <c r="I213" i="2"/>
  <c r="G213" i="2" s="1"/>
  <c r="I147" i="2"/>
  <c r="G147" i="2" s="1"/>
  <c r="G187" i="2"/>
  <c r="I186" i="2"/>
  <c r="G186" i="2" s="1"/>
  <c r="I106" i="2"/>
  <c r="G106" i="2" s="1"/>
  <c r="I321" i="2"/>
  <c r="G321" i="2" s="1"/>
  <c r="I121" i="2"/>
  <c r="G121" i="2" s="1"/>
  <c r="G332" i="2"/>
  <c r="I325" i="2"/>
  <c r="G325" i="2" s="1"/>
  <c r="I174" i="2"/>
  <c r="G174" i="2" s="1"/>
  <c r="I38" i="2"/>
  <c r="G39" i="2"/>
  <c r="G232" i="2"/>
  <c r="I231" i="2"/>
  <c r="G231" i="2" s="1"/>
  <c r="I379" i="2"/>
  <c r="I378" i="2" s="1"/>
  <c r="G103" i="2"/>
  <c r="G93" i="2"/>
  <c r="G167" i="2"/>
  <c r="I166" i="2"/>
  <c r="G395" i="2"/>
  <c r="I394" i="2"/>
  <c r="G394" i="2" s="1"/>
  <c r="G202" i="2"/>
  <c r="I201" i="2"/>
  <c r="G210" i="2"/>
  <c r="I209" i="2"/>
  <c r="G209" i="2" s="1"/>
  <c r="G222" i="2"/>
  <c r="I221" i="2"/>
  <c r="I125" i="2"/>
  <c r="G125" i="2" s="1"/>
  <c r="I98" i="2"/>
  <c r="G98" i="2" s="1"/>
  <c r="I160" i="2"/>
  <c r="G160" i="2" s="1"/>
  <c r="G152" i="2"/>
  <c r="I151" i="2"/>
  <c r="G151" i="2" s="1"/>
  <c r="G142" i="2"/>
  <c r="I141" i="2"/>
  <c r="G141" i="2" s="1"/>
  <c r="G353" i="2"/>
  <c r="I352" i="2"/>
  <c r="G352" i="2" s="1"/>
  <c r="G270" i="2"/>
  <c r="I269" i="2"/>
  <c r="G242" i="2"/>
  <c r="I241" i="2"/>
  <c r="I72" i="2"/>
  <c r="G72" i="2" s="1"/>
  <c r="G83" i="2"/>
  <c r="I82" i="2"/>
  <c r="G82" i="2" s="1"/>
  <c r="G341" i="2"/>
  <c r="I340" i="2"/>
  <c r="G340" i="2" s="1"/>
  <c r="G282" i="2"/>
  <c r="I281" i="2"/>
  <c r="I23" i="2"/>
  <c r="G23" i="2" s="1"/>
  <c r="G24" i="2"/>
  <c r="G157" i="2"/>
  <c r="I156" i="2"/>
  <c r="G156" i="2" s="1"/>
  <c r="G373" i="2"/>
  <c r="I372" i="2"/>
  <c r="G307" i="2"/>
  <c r="I306" i="2"/>
  <c r="G306" i="2" s="1"/>
  <c r="G171" i="2"/>
  <c r="I170" i="2"/>
  <c r="I78" i="2"/>
  <c r="G79" i="2"/>
  <c r="I51" i="2"/>
  <c r="G52" i="2"/>
  <c r="G179" i="2"/>
  <c r="I178" i="2"/>
  <c r="G178" i="2" s="1"/>
  <c r="G67" i="2"/>
  <c r="I66" i="2"/>
  <c r="G389" i="2"/>
  <c r="G191" i="2"/>
  <c r="I190" i="2"/>
  <c r="G190" i="2" s="1"/>
  <c r="G92" i="2"/>
  <c r="I31" i="2"/>
  <c r="G31" i="2" s="1"/>
  <c r="G32" i="2"/>
  <c r="I132" i="2"/>
  <c r="G28" i="2"/>
  <c r="I27" i="2"/>
  <c r="G27" i="2" s="1"/>
  <c r="I12" i="2"/>
  <c r="G13" i="2"/>
  <c r="G166" i="2" l="1"/>
  <c r="I165" i="2"/>
  <c r="G379" i="2"/>
  <c r="I120" i="2"/>
  <c r="I119" i="2" s="1"/>
  <c r="G201" i="2"/>
  <c r="I200" i="2"/>
  <c r="G200" i="2" s="1"/>
  <c r="I37" i="2"/>
  <c r="G37" i="2" s="1"/>
  <c r="G38" i="2"/>
  <c r="I91" i="2"/>
  <c r="G91" i="2" s="1"/>
  <c r="I388" i="2"/>
  <c r="G388" i="2" s="1"/>
  <c r="I320" i="2"/>
  <c r="I319" i="2" s="1"/>
  <c r="G221" i="2"/>
  <c r="I220" i="2"/>
  <c r="G220" i="2" s="1"/>
  <c r="G241" i="2"/>
  <c r="I240" i="2"/>
  <c r="I71" i="2"/>
  <c r="G71" i="2" s="1"/>
  <c r="G269" i="2"/>
  <c r="I264" i="2"/>
  <c r="I263" i="2" s="1"/>
  <c r="I77" i="2"/>
  <c r="G78" i="2"/>
  <c r="G372" i="2"/>
  <c r="I371" i="2"/>
  <c r="G378" i="2"/>
  <c r="I377" i="2"/>
  <c r="G377" i="2" s="1"/>
  <c r="G360" i="2"/>
  <c r="I50" i="2"/>
  <c r="G51" i="2"/>
  <c r="G66" i="2"/>
  <c r="I65" i="2"/>
  <c r="G170" i="2"/>
  <c r="G281" i="2"/>
  <c r="I280" i="2"/>
  <c r="G280" i="2" s="1"/>
  <c r="I131" i="2"/>
  <c r="G132" i="2"/>
  <c r="I155" i="2"/>
  <c r="G155" i="2" s="1"/>
  <c r="G12" i="2"/>
  <c r="I11" i="2"/>
  <c r="I90" i="2" l="1"/>
  <c r="I89" i="2" s="1"/>
  <c r="G120" i="2"/>
  <c r="I387" i="2"/>
  <c r="G387" i="2" s="1"/>
  <c r="I70" i="2"/>
  <c r="G70" i="2" s="1"/>
  <c r="G320" i="2"/>
  <c r="G240" i="2"/>
  <c r="I219" i="2"/>
  <c r="I218" i="2" s="1"/>
  <c r="G263" i="2"/>
  <c r="G264" i="2"/>
  <c r="G65" i="2"/>
  <c r="I64" i="2"/>
  <c r="G319" i="2"/>
  <c r="I318" i="2"/>
  <c r="G318" i="2" s="1"/>
  <c r="I118" i="2"/>
  <c r="G119" i="2"/>
  <c r="G165" i="2"/>
  <c r="I164" i="2"/>
  <c r="G164" i="2" s="1"/>
  <c r="G371" i="2"/>
  <c r="I49" i="2"/>
  <c r="G50" i="2"/>
  <c r="I130" i="2"/>
  <c r="G131" i="2"/>
  <c r="I76" i="2"/>
  <c r="G76" i="2" s="1"/>
  <c r="G77" i="2"/>
  <c r="I10" i="2"/>
  <c r="G11" i="2"/>
  <c r="G90" i="2" l="1"/>
  <c r="I370" i="2"/>
  <c r="G370" i="2" s="1"/>
  <c r="I262" i="2"/>
  <c r="G262" i="2" s="1"/>
  <c r="G219" i="2"/>
  <c r="G218" i="2"/>
  <c r="G118" i="2"/>
  <c r="I129" i="2"/>
  <c r="G129" i="2" s="1"/>
  <c r="G130" i="2"/>
  <c r="I88" i="2"/>
  <c r="G88" i="2" s="1"/>
  <c r="G89" i="2"/>
  <c r="I48" i="2"/>
  <c r="G49" i="2"/>
  <c r="I63" i="2"/>
  <c r="G64" i="2"/>
  <c r="I9" i="2"/>
  <c r="G10" i="2"/>
  <c r="I217" i="2" l="1"/>
  <c r="G217" i="2" s="1"/>
  <c r="I117" i="2"/>
  <c r="G117" i="2" s="1"/>
  <c r="I36" i="2"/>
  <c r="G48" i="2"/>
  <c r="G63" i="2"/>
  <c r="I8" i="2"/>
  <c r="G9" i="2"/>
  <c r="I62" i="2" l="1"/>
  <c r="G62" i="2" s="1"/>
  <c r="I35" i="2"/>
  <c r="G35" i="2" s="1"/>
  <c r="G36" i="2"/>
  <c r="G8" i="2"/>
  <c r="I399" i="2" l="1"/>
  <c r="G399" i="2" s="1"/>
</calcChain>
</file>

<file path=xl/sharedStrings.xml><?xml version="1.0" encoding="utf-8"?>
<sst xmlns="http://schemas.openxmlformats.org/spreadsheetml/2006/main" count="1749" uniqueCount="400">
  <si>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</si>
  <si>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</si>
  <si>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</si>
  <si>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</si>
  <si>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</si>
  <si>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</si>
  <si>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005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</si>
  <si>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</si>
  <si>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</si>
  <si>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</si>
  <si>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</si>
  <si>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</si>
  <si>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</si>
  <si>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</si>
  <si>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</si>
  <si>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</si>
  <si>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</si>
  <si>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</si>
  <si>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</si>
  <si>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</si>
  <si>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</si>
  <si>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</si>
  <si>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</si>
  <si>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</si>
  <si>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</si>
  <si>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</si>
  <si>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</si>
  <si>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</si>
  <si>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</si>
  <si>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</si>
  <si>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</si>
  <si>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</si>
  <si>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</si>
  <si>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</si>
  <si>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</si>
  <si>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</si>
  <si>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</si>
  <si>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</si>
  <si>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</si>
  <si>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</si>
  <si>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</si>
  <si>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Муниципальное казенное учреждение "Людиновская служба заказчика"</t>
  </si>
  <si>
    <t>008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</si>
  <si>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</si>
  <si>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</si>
  <si>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"Обеспечение доступным и комфортным жильем, коммунальными услугами населения и благоустройство территорий Людиновского района"</t>
  </si>
  <si>
    <t>05 0 00 00000</t>
  </si>
  <si>
    <t>Подпрограмма "Развитие МКУ "Людиновская служба заказчика"</t>
  </si>
  <si>
    <t>05 5 00 00000</t>
  </si>
  <si>
    <t>Основное мероприятие "Организация деятельности МКУ "Людиновская служба заказчика"</t>
  </si>
  <si>
    <t>05 5 01 00000</t>
  </si>
  <si>
    <t>Организация деятельности работы МКУ "Людиновская служба заказчика"</t>
  </si>
  <si>
    <t>05 5 01 01110</t>
  </si>
  <si>
    <t>Организация деятельности работы МКУ "Людиновская служба заказчика" (прочее содержание)</t>
  </si>
  <si>
    <t>05 5 01 01120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</si>
  <si>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</si>
  <si>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</si>
  <si>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</si>
  <si>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</si>
  <si>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</si>
  <si>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</si>
  <si>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</si>
  <si>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</si>
  <si>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</si>
  <si>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</si>
  <si>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</si>
  <si>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</si>
  <si>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</si>
  <si>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</si>
  <si>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</si>
  <si>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</si>
  <si>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</si>
  <si>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</si>
  <si>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</si>
  <si>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</si>
  <si>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</si>
  <si>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</si>
  <si>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</si>
  <si>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</si>
  <si>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</si>
  <si>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</si>
  <si>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</si>
  <si>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</si>
  <si>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</si>
  <si>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</si>
  <si>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</si>
  <si>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</si>
  <si>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</si>
  <si>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</si>
  <si>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</si>
  <si>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</si>
  <si>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</si>
  <si>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</si>
  <si>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</si>
  <si>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</si>
  <si>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</si>
  <si>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</si>
  <si>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</si>
  <si>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</si>
  <si>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</si>
  <si>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</si>
  <si>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</si>
  <si>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</si>
  <si>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</si>
  <si>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 в Людиновском районе"</t>
  </si>
  <si>
    <t>15 1 00 00000</t>
  </si>
  <si>
    <t>Основное мероприятие "Направление средств бюджета на оплату выполнения работ, связанных с осуществлением регулярных перевозок по регулируемым тарифам по городским маршрутам в границах МР "Город Людиново и Людиновский район"</t>
  </si>
  <si>
    <t>15 1 05 00000</t>
  </si>
  <si>
    <t>15 1 05 01000</t>
  </si>
  <si>
    <t>Основное мероприятие "Обеспечение исполнения законодательства РФ в области организации перевозок"</t>
  </si>
  <si>
    <t>15 1 07 00000</t>
  </si>
  <si>
    <t>Обеспечение исполнения законодательства РФ в области организации перевозок</t>
  </si>
  <si>
    <t>15 1 07 02000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</si>
  <si>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</si>
  <si>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</si>
  <si>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</si>
  <si>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</si>
  <si>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</si>
  <si>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</si>
  <si>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</si>
  <si>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</si>
  <si>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</si>
  <si>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Реализация мероприятий по осуществлению дорожной деятельности</t>
  </si>
  <si>
    <t>24 1 01 S5000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</si>
  <si>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</si>
  <si>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</si>
  <si>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содержание автомобильных дорог общего пользования (подсыпка автомобильных дорог города Людиново щебнем)</t>
  </si>
  <si>
    <t>24 1 03 01300</t>
  </si>
  <si>
    <t>Основное мероприятие "Оформление земельных участков под дорогами"</t>
  </si>
  <si>
    <t>24 1 06 00000</t>
  </si>
  <si>
    <t>Паспортизация автомобильных дорог общего пользования местного значения на территории Людиновского района</t>
  </si>
  <si>
    <t>24 1 06 01000</t>
  </si>
  <si>
    <t>Основное мероприятие "Разработка ПСД, диагностика, текущий ремонт и содержание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</si>
  <si>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</si>
  <si>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</si>
  <si>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</si>
  <si>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</si>
  <si>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</si>
  <si>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</si>
  <si>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</si>
  <si>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</si>
  <si>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</si>
  <si>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</si>
  <si>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</si>
  <si>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</si>
  <si>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</si>
  <si>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Другие вопросы в области национальной экономики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</si>
  <si>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</si>
  <si>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</si>
  <si>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</si>
  <si>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38 0 04 00000</t>
  </si>
  <si>
    <t>38 0 04 01000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</si>
  <si>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</si>
  <si>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</si>
  <si>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</si>
  <si>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</si>
  <si>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38 0 08 00000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</si>
  <si>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</si>
  <si>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</si>
  <si>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</si>
  <si>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</si>
  <si>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</si>
  <si>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</si>
  <si>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</si>
  <si>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</si>
  <si>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</si>
  <si>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</si>
  <si>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</si>
  <si>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</si>
  <si>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</si>
  <si>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Основное мероприятие "Расходы в рамках проведения процедуры банкротства"</t>
  </si>
  <si>
    <t>38 0 16 00000</t>
  </si>
  <si>
    <t>Расходы в рамках проведения процедуры банкротства</t>
  </si>
  <si>
    <t>38 0 16 01000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</si>
  <si>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</si>
  <si>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</si>
  <si>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</si>
  <si>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</si>
  <si>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</si>
  <si>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</si>
  <si>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</si>
  <si>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</si>
  <si>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</si>
  <si>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</si>
  <si>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</si>
  <si>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</si>
  <si>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</si>
  <si>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</si>
  <si>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</si>
  <si>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</si>
  <si>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</si>
  <si>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</si>
  <si>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Жилищное хозяйство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</si>
  <si>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</si>
  <si>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05 3 00 00000</t>
  </si>
  <si>
    <t>Основное мероприятие "Проведение капитального ремонта общего имущества в МКД в рамках целевой программы Фонда капитального ремонта МКД Калужской области"</t>
  </si>
  <si>
    <t>05 3 01 00000</t>
  </si>
  <si>
    <t>Проведение обследования МКД для признания их аварийными, подлежащими капитальному ремонту</t>
  </si>
  <si>
    <t>05 3 01 02000</t>
  </si>
  <si>
    <t>Основное мероприятие "Взносы в Фонд капитального ремонта МКД Калужской области"</t>
  </si>
  <si>
    <t>05 3 02 00000</t>
  </si>
  <si>
    <t>Взносы в Фонд капитального ремонта МКД Калужской области</t>
  </si>
  <si>
    <t>05 3 02 01000</t>
  </si>
  <si>
    <t>05 3 04 00000</t>
  </si>
  <si>
    <t>05 3 04 01000</t>
  </si>
  <si>
    <t>Оплата жилищно-коммунальных платежей в освободившихся жилых помещениях, находящихся в муниципальной собственности</t>
  </si>
  <si>
    <t>05 3 04 02000</t>
  </si>
  <si>
    <t>Подпрограмма "Переселение граждан из аварийного жилищного фонда на территории городского поселения "Город Людиново"</t>
  </si>
  <si>
    <t>05 7 00 00000</t>
  </si>
  <si>
    <t>Основное мероприятие "Выплата денежного возмещения за изымаемые жилые помещения"</t>
  </si>
  <si>
    <t>05 7 01 00000</t>
  </si>
  <si>
    <t>Выплата денежного возмещения за изымаемые жилые помещения</t>
  </si>
  <si>
    <t>05 7 01 01000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</si>
  <si>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</si>
  <si>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</si>
  <si>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</si>
  <si>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</si>
  <si>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"Обеспечение устойчивого сокращения непригодного для проживания жилищного фонда"</t>
  </si>
  <si>
    <t>05 7 F3 00000</t>
  </si>
  <si>
    <t>Расходы на переселение граждан из аварийного жилищного фонда за счет средств областного бюджета</t>
  </si>
  <si>
    <t>05 7 F3 67484</t>
  </si>
  <si>
    <t>Коммунальное хозяйство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</si>
  <si>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</si>
  <si>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05 2 00 00000</t>
  </si>
  <si>
    <t>Основное мероприятие "Развитие инфраструктуры для обеспечения природным газом потребителей Людиновского района"</t>
  </si>
  <si>
    <t>05 2 01 00000</t>
  </si>
  <si>
    <t>Ремонт и обслуживание газопроводов на территории городского поселения</t>
  </si>
  <si>
    <t>05 2 01 03000</t>
  </si>
  <si>
    <t>Основное мероприятие "Развитие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семей"</t>
  </si>
  <si>
    <t>05 2 02 00000</t>
  </si>
  <si>
    <t>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</t>
  </si>
  <si>
    <t>05 2 02 01000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</si>
  <si>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</si>
  <si>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</si>
  <si>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</si>
  <si>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</si>
  <si>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</si>
  <si>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</si>
  <si>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</si>
  <si>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Реконструкция, теплоизоляция и ремонт тепловых сетей с применением современных технологий, материалов, антитеррористических мероприятий</t>
  </si>
  <si>
    <t>30 0 02 01010</t>
  </si>
  <si>
    <t>Проведение мероприятий по модернизации системы отопления городской бани по ул. 20 лет Октября</t>
  </si>
  <si>
    <t>30 0 02 01020</t>
  </si>
  <si>
    <t>30 0 02 01040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</si>
  <si>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</si>
  <si>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30 0 02 01060</t>
  </si>
  <si>
    <t>Мероприятия, направленные на энергосбережение и повышение энергоэффективности в Калужской области</t>
  </si>
  <si>
    <t>30 0 02 S9110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</si>
  <si>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</si>
  <si>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</si>
  <si>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</si>
  <si>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30 0 03 01010</t>
  </si>
  <si>
    <t>Оплата за потребленные энергоресурсы (газ-Вечный огонь, муниципальный жилой фонд)</t>
  </si>
  <si>
    <t>30 0 03 01020</t>
  </si>
  <si>
    <t>Оплата по энергосервисному контракту по содержанию и ремонту уличного освещения</t>
  </si>
  <si>
    <t>30 0 03 01030</t>
  </si>
  <si>
    <t>Благоустройство</t>
  </si>
  <si>
    <t>Подпрограмма "Благоустройство территорий муниципального района"</t>
  </si>
  <si>
    <t>05 6 00 00000</t>
  </si>
  <si>
    <t>Основное мероприятие "Организация похоронного дела, содержание кладбищ"</t>
  </si>
  <si>
    <t>05 6 07 00000</t>
  </si>
  <si>
    <t>Организация похоронного дела, содержание кладбищ</t>
  </si>
  <si>
    <t>05 6 07 01000</t>
  </si>
  <si>
    <t>Основное мероприятие "Прочие мероприятия"</t>
  </si>
  <si>
    <t>05 6 08 00000</t>
  </si>
  <si>
    <t>Прочие мероприятия</t>
  </si>
  <si>
    <t>05 6 08 01000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</si>
  <si>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</si>
  <si>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</si>
  <si>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</si>
  <si>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</si>
  <si>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</si>
  <si>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</si>
  <si>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</si>
  <si>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</si>
  <si>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</si>
  <si>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</si>
  <si>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</si>
  <si>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</si>
  <si>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</si>
  <si>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</si>
  <si>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</si>
  <si>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</si>
  <si>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</si>
  <si>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</si>
  <si>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</si>
  <si>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</si>
  <si>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</si>
  <si>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</si>
  <si>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</si>
  <si>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</si>
  <si>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</si>
  <si>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</si>
  <si>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</si>
  <si>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</si>
  <si>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</si>
  <si>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</si>
  <si>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05 4 00 00000</t>
  </si>
  <si>
    <t>Основное мероприятие "Предоставление социальных выплат молодым семьям - участникам подпрограммы"</t>
  </si>
  <si>
    <t>05 4 01 00000</t>
  </si>
  <si>
    <t>Реализация мероприятий по обеспечению жильем молодых семей</t>
  </si>
  <si>
    <t>05 4 01 L4970</t>
  </si>
  <si>
    <t>Другие вопросы в области социальной политики</t>
  </si>
  <si>
    <t>Капитальный ремонт индивидуальных жилых домов ветеранов ВОВ</t>
  </si>
  <si>
    <t>05 6 08 S3190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</si>
  <si>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</si>
  <si>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05 8 00 00000</t>
  </si>
  <si>
    <t>Основное мероприятие "Приобретение жилья отдельным категориям граждан"</t>
  </si>
  <si>
    <t>05 8 01 00000</t>
  </si>
  <si>
    <t>Приобретение жилья отдельным категориям граждан</t>
  </si>
  <si>
    <t>05 8 01 01000</t>
  </si>
  <si>
    <t>Всего</t>
  </si>
  <si>
    <t>Бюджетные ассигнования на 2022 год</t>
  </si>
  <si>
    <t>320</t>
  </si>
  <si>
    <t>Социальные выплаты гражданам, кроме публичных нормативных социальных выплат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</si>
  <si>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</si>
  <si>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</si>
  <si>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31 0 F2 55550</t>
  </si>
  <si>
    <t xml:space="preserve">Реализация программ формирования современной городской среды 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</si>
  <si>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</si>
  <si>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880</t>
  </si>
  <si>
    <t>Специальные расходы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</si>
  <si>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</si>
  <si>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</si>
  <si>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+, -</t>
  </si>
  <si>
    <t>05 03</t>
  </si>
  <si>
    <t>00 0 00 00000</t>
  </si>
  <si>
    <t>Муниципальная программа "Обеспечение доступным и комфортным жильем и коммунальными услугами населения Людиновского района"</t>
  </si>
  <si>
    <t>000</t>
  </si>
  <si>
    <t>Закупка товаров, работ и услуг для государственных (муниципальных) нужд</t>
  </si>
  <si>
    <t>05 00</t>
  </si>
  <si>
    <t>Ведомственная целевая программа "Совершенствование системы управления органами местного самоуправления муниципального района  "Город Людиново и Людиновский район"</t>
  </si>
  <si>
    <t>03 09</t>
  </si>
  <si>
    <t>08 00</t>
  </si>
  <si>
    <t>08 01</t>
  </si>
  <si>
    <t>05 05</t>
  </si>
  <si>
    <t>01 00</t>
  </si>
  <si>
    <t>01 03</t>
  </si>
  <si>
    <t>01 11</t>
  </si>
  <si>
    <t>01 13</t>
  </si>
  <si>
    <t>03 00</t>
  </si>
  <si>
    <t>04 00</t>
  </si>
  <si>
    <t>04 08</t>
  </si>
  <si>
    <t>04 09</t>
  </si>
  <si>
    <t>04 12</t>
  </si>
  <si>
    <t>05 01</t>
  </si>
  <si>
    <t>05 02</t>
  </si>
  <si>
    <t>10 00</t>
  </si>
  <si>
    <t>10 03</t>
  </si>
  <si>
    <t>10 04</t>
  </si>
  <si>
    <t>10 06</t>
  </si>
  <si>
    <t>830</t>
  </si>
  <si>
    <t>Исполнение судебных актов</t>
  </si>
  <si>
    <t>Расходы на переселение граждан из аварийного жилищного фонда за счет средств.поступивших от Фонда содействия реформированию жилищно-коммунального хозяйства</t>
  </si>
  <si>
    <t>05 7 F3 67483</t>
  </si>
  <si>
    <t>Расходы на переселение граждан из аварийного жилищного фонда за счет средств местного бюджета</t>
  </si>
  <si>
    <t>05 7 F3 6748S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</si>
  <si>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</si>
  <si>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05 6 08 00270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</si>
  <si>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</si>
  <si>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05 6 08 00560</t>
  </si>
  <si>
    <t>Реализация проектов развития общественной инфраструктуры муниципальных образований, основанных на местных инициативах</t>
  </si>
  <si>
    <t>51 0 21 00240</t>
  </si>
  <si>
    <t>Предоставление социальных выплат молодым семьям (средства местного бюджета)</t>
  </si>
  <si>
    <t>05 4 01 01000</t>
  </si>
  <si>
    <t>Социальное обеспечение и иные выплаты  населению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</si>
  <si>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</si>
  <si>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</si>
  <si>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Субсидия МБУ "Агентство "Мой город" на выполнение муниципального задания</t>
  </si>
  <si>
    <t>05 9 00 00000</t>
  </si>
  <si>
    <t>05 9 01 00000</t>
  </si>
  <si>
    <t>05 9 01 01000</t>
  </si>
  <si>
    <t>05 9 01 02000</t>
  </si>
  <si>
    <t>610</t>
  </si>
  <si>
    <t>(в рублях)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</si>
  <si>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</si>
  <si>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Направление средств бюджета на оплату выполнения работ, связанных с осуществлением регулярных перевозок по регулируемым тарифам по городским маршрутам в границах МР "Город Людиново и Людиновский район"</t>
  </si>
  <si>
    <t>Подпрограмма "Развитие организаций жилищно-коммунального хозяйства"</t>
  </si>
  <si>
    <t>Основное мероприятие "Ремонт и содержание  жилых помещений, находящихся в муниципальной собственности, ремонт МКД"</t>
  </si>
  <si>
    <t>Ремонт и содержание жилых помещений, находящихся в муниципальной собственности, ремонт МКД</t>
  </si>
  <si>
    <t>Основное мероприятие "Работы на проведение технического обследования и экспертизы"</t>
  </si>
  <si>
    <t>38 0 19 00000</t>
  </si>
  <si>
    <t>Работы на проведение технического обследования и экспертизы</t>
  </si>
  <si>
    <t>38 0 19 01000</t>
  </si>
  <si>
    <t>30 0 03 05000</t>
  </si>
  <si>
    <t>30 0 02 86060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</si>
  <si>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</si>
  <si>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05 6 09 00000</t>
  </si>
  <si>
    <t>05 6 09 01000</t>
  </si>
  <si>
    <t>450</t>
  </si>
  <si>
    <t>Бюджетные инвестиции иным юридическим лицам</t>
  </si>
  <si>
    <t>Мероприятия, направленные на устранение аварийных ситуаций в связи с исполнением судебных решений</t>
  </si>
  <si>
    <t>Корректировка, актуализация схемы теплоснабжения г. Людиново</t>
  </si>
  <si>
    <t>Устройство, реконструкция сетей уличного освещения в г. Людиново, прокладка электрических сетей на образованных улицах</t>
  </si>
  <si>
    <t>Исполнено</t>
  </si>
  <si>
    <t>Бюджетные ассигнования в соответствии с решением Городской Думы от 24.12.2021 г. № 72-р (в ред. от 30.12.2022 г. № 119-р)</t>
  </si>
  <si>
    <t xml:space="preserve">Приложение № 2                                                                                                                                                                  к проекту решения Городской Думы городского поселения "Город Людиново" "Об исполнении бюджета городского поселения "Город Людиново" за 2022 год"                                                                                                                                                         от                           №  </t>
  </si>
  <si>
    <t xml:space="preserve">Исполнение расходов бюджета городского поселения "Город Людиново" за 2022 год по ведомственной структуре расходов </t>
  </si>
  <si>
    <t>Основное мероприятие "Субсидия на увеличение уставного фонда МУП "ЖКС"</t>
  </si>
  <si>
    <t>Субсидия на увеличение уставного фонда МУП "ЖКС"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</si>
</sst>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Arial CY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10" fillId="0" borderId="2">
      <alignment vertical="top" wrapText="1"/>
    </xf>
  </cellStyleXfs>
  <cellXfs count="6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1" xfId="7" applyNumberFormat="1" applyProtection="1">
      <alignment horizontal="right"/>
    </xf>
    <xf numFmtId="0" fontId="9" fillId="4" borderId="1" xfId="0" applyFont="1" applyFill="1" applyBorder="1"/>
    <xf numFmtId="0" fontId="4" fillId="0" borderId="1" xfId="9" applyNumberFormat="1" applyBorder="1" applyProtection="1">
      <alignment horizontal="left"/>
    </xf>
    <xf numFmtId="0" fontId="1" fillId="0" borderId="1" xfId="10" applyNumberFormat="1" applyBorder="1" applyProtection="1"/>
    <xf numFmtId="0" fontId="8" fillId="4" borderId="1" xfId="0" applyFont="1" applyFill="1" applyBorder="1" applyAlignment="1">
      <alignment vertical="top" wrapText="1"/>
    </xf>
    <xf numFmtId="49" fontId="12" fillId="0" borderId="5" xfId="16" applyNumberFormat="1" applyFont="1" applyBorder="1" applyAlignment="1" applyProtection="1">
      <alignment horizontal="left" vertical="top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0" fillId="0" borderId="0" xfId="0" applyFont="1" applyProtection="1">
      <protection locked="0"/>
    </xf>
    <xf numFmtId="0" fontId="14" fillId="4" borderId="1" xfId="0" applyFont="1" applyFill="1" applyBorder="1" applyAlignment="1">
      <alignment wrapText="1"/>
    </xf>
    <xf numFmtId="0" fontId="14" fillId="4" borderId="1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wrapText="1"/>
    </xf>
    <xf numFmtId="0" fontId="14" fillId="4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center" vertical="top" wrapText="1"/>
    </xf>
    <xf numFmtId="0" fontId="12" fillId="0" borderId="1" xfId="7" applyNumberFormat="1" applyFont="1" applyProtection="1">
      <alignment horizontal="right"/>
    </xf>
    <xf numFmtId="0" fontId="12" fillId="0" borderId="1" xfId="7" applyFont="1">
      <alignment horizontal="right"/>
    </xf>
    <xf numFmtId="0" fontId="11" fillId="0" borderId="5" xfId="8" applyNumberFormat="1" applyFont="1" applyBorder="1" applyAlignment="1" applyProtection="1">
      <alignment horizontal="center" vertical="top" wrapText="1"/>
    </xf>
    <xf numFmtId="49" fontId="11" fillId="0" borderId="5" xfId="8" applyNumberFormat="1" applyFont="1" applyBorder="1" applyAlignment="1" applyProtection="1">
      <alignment horizontal="center" vertical="top" wrapText="1"/>
    </xf>
    <xf numFmtId="0" fontId="11" fillId="0" borderId="5" xfId="8" applyFont="1" applyBorder="1" applyAlignment="1">
      <alignment horizontal="center" vertical="top" wrapText="1"/>
    </xf>
    <xf numFmtId="0" fontId="12" fillId="0" borderId="1" xfId="19" applyNumberFormat="1" applyFont="1" applyBorder="1" applyProtection="1"/>
    <xf numFmtId="4" fontId="12" fillId="0" borderId="1" xfId="19" applyNumberFormat="1" applyFont="1" applyBorder="1" applyProtection="1"/>
    <xf numFmtId="0" fontId="12" fillId="0" borderId="1" xfId="20" applyNumberFormat="1" applyFont="1" applyProtection="1">
      <alignment horizontal="left" wrapText="1"/>
    </xf>
    <xf numFmtId="0" fontId="12" fillId="0" borderId="1" xfId="20" applyFont="1">
      <alignment horizontal="left" wrapText="1"/>
    </xf>
    <xf numFmtId="49" fontId="11" fillId="0" borderId="5" xfId="12" applyNumberFormat="1" applyFont="1" applyBorder="1" applyAlignment="1" applyProtection="1">
      <alignment horizontal="left" vertical="top" wrapText="1"/>
    </xf>
    <xf numFmtId="49" fontId="11" fillId="0" borderId="5" xfId="13" applyNumberFormat="1" applyFont="1" applyBorder="1" applyAlignment="1" applyProtection="1">
      <alignment horizontal="center" vertical="top" wrapText="1"/>
    </xf>
    <xf numFmtId="49" fontId="12" fillId="0" borderId="5" xfId="14" applyNumberFormat="1" applyFont="1" applyBorder="1" applyAlignment="1" applyProtection="1">
      <alignment horizontal="center" vertical="top" wrapText="1"/>
    </xf>
    <xf numFmtId="4" fontId="11" fillId="2" borderId="5" xfId="15" applyNumberFormat="1" applyFont="1" applyBorder="1" applyAlignment="1" applyProtection="1">
      <alignment horizontal="right" vertical="top" shrinkToFit="1"/>
    </xf>
    <xf numFmtId="4" fontId="12" fillId="0" borderId="5" xfId="14" applyNumberFormat="1" applyFont="1" applyBorder="1" applyAlignment="1" applyProtection="1">
      <alignment horizontal="center" vertical="top" wrapText="1"/>
    </xf>
    <xf numFmtId="0" fontId="1" fillId="0" borderId="1" xfId="10" applyNumberFormat="1" applyBorder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" fontId="12" fillId="2" borderId="5" xfId="17" applyNumberFormat="1" applyFont="1" applyBorder="1" applyAlignment="1" applyProtection="1">
      <alignment horizontal="right" vertical="top" shrinkToFit="1"/>
    </xf>
    <xf numFmtId="0" fontId="14" fillId="4" borderId="5" xfId="0" applyFont="1" applyFill="1" applyBorder="1" applyAlignment="1">
      <alignment vertical="top" wrapText="1"/>
    </xf>
    <xf numFmtId="49" fontId="14" fillId="4" borderId="5" xfId="0" applyNumberFormat="1" applyFont="1" applyFill="1" applyBorder="1" applyAlignment="1">
      <alignment horizontal="center" vertical="top" wrapText="1"/>
    </xf>
    <xf numFmtId="0" fontId="14" fillId="4" borderId="5" xfId="0" applyFont="1" applyFill="1" applyBorder="1" applyAlignment="1">
      <alignment horizontal="center" vertical="top" wrapText="1"/>
    </xf>
    <xf numFmtId="49" fontId="14" fillId="4" borderId="5" xfId="0" applyNumberFormat="1" applyFont="1" applyFill="1" applyBorder="1" applyAlignment="1">
      <alignment horizontal="center" vertical="top" shrinkToFit="1"/>
    </xf>
    <xf numFmtId="0" fontId="14" fillId="5" borderId="5" xfId="0" applyFont="1" applyFill="1" applyBorder="1" applyAlignment="1">
      <alignment vertical="top" wrapText="1"/>
    </xf>
    <xf numFmtId="49" fontId="13" fillId="4" borderId="5" xfId="0" applyNumberFormat="1" applyFont="1" applyFill="1" applyBorder="1" applyAlignment="1">
      <alignment horizontal="center" vertical="top" shrinkToFit="1"/>
    </xf>
    <xf numFmtId="4" fontId="11" fillId="0" borderId="5" xfId="14" applyNumberFormat="1" applyFont="1" applyBorder="1" applyAlignment="1" applyProtection="1">
      <alignment horizontal="center" vertical="top" wrapText="1"/>
    </xf>
    <xf numFmtId="49" fontId="14" fillId="5" borderId="5" xfId="0" applyNumberFormat="1" applyFont="1" applyFill="1" applyBorder="1" applyAlignment="1">
      <alignment horizontal="center" vertical="top" shrinkToFit="1"/>
    </xf>
    <xf numFmtId="0" fontId="14" fillId="0" borderId="5" xfId="0" applyNumberFormat="1" applyFont="1" applyFill="1" applyBorder="1" applyAlignment="1">
      <alignment vertical="top" wrapText="1"/>
    </xf>
    <xf numFmtId="0" fontId="14" fillId="0" borderId="5" xfId="0" applyNumberFormat="1" applyFont="1" applyFill="1" applyBorder="1" applyAlignment="1">
      <alignment horizontal="center" vertical="top" wrapText="1"/>
    </xf>
    <xf numFmtId="49" fontId="12" fillId="5" borderId="5" xfId="14" applyNumberFormat="1" applyFont="1" applyFill="1" applyBorder="1" applyAlignment="1" applyProtection="1">
      <alignment horizontal="center" vertical="top" wrapText="1"/>
    </xf>
    <xf numFmtId="4" fontId="12" fillId="5" borderId="5" xfId="17" applyNumberFormat="1" applyFont="1" applyFill="1" applyBorder="1" applyAlignment="1" applyProtection="1">
      <alignment horizontal="right" vertical="top" shrinkToFit="1"/>
    </xf>
    <xf numFmtId="4" fontId="12" fillId="5" borderId="5" xfId="14" applyNumberFormat="1" applyFont="1" applyFill="1" applyBorder="1" applyAlignment="1" applyProtection="1">
      <alignment horizontal="center" vertical="top" wrapText="1"/>
    </xf>
    <xf numFmtId="0" fontId="1" fillId="5" borderId="1" xfId="10" applyNumberFormat="1" applyFill="1" applyBorder="1" applyAlignment="1" applyProtection="1">
      <alignment vertical="top"/>
    </xf>
    <xf numFmtId="0" fontId="2" fillId="5" borderId="1" xfId="3" applyNumberFormat="1" applyFill="1" applyAlignment="1" applyProtection="1">
      <alignment vertical="top"/>
    </xf>
    <xf numFmtId="0" fontId="0" fillId="5" borderId="0" xfId="0" applyFill="1" applyAlignment="1" applyProtection="1">
      <alignment vertical="top"/>
      <protection locked="0"/>
    </xf>
    <xf numFmtId="0" fontId="0" fillId="6" borderId="0" xfId="0" applyFill="1" applyAlignment="1" applyProtection="1">
      <alignment vertical="top"/>
      <protection locked="0"/>
    </xf>
    <xf numFmtId="0" fontId="14" fillId="0" borderId="5" xfId="27" applyNumberFormat="1" applyFont="1" applyBorder="1" applyAlignment="1" applyProtection="1">
      <alignment vertical="top" wrapText="1"/>
    </xf>
    <xf numFmtId="49" fontId="12" fillId="0" borderId="5" xfId="12" applyNumberFormat="1" applyFont="1" applyBorder="1" applyAlignment="1" applyProtection="1">
      <alignment horizontal="left" vertical="top" wrapText="1"/>
    </xf>
    <xf numFmtId="4" fontId="12" fillId="5" borderId="5" xfId="15" applyNumberFormat="1" applyFont="1" applyFill="1" applyBorder="1" applyAlignment="1" applyProtection="1">
      <alignment horizontal="right" vertical="top" shrinkToFit="1"/>
    </xf>
    <xf numFmtId="4" fontId="12" fillId="2" borderId="5" xfId="15" applyNumberFormat="1" applyFont="1" applyBorder="1" applyAlignment="1" applyProtection="1">
      <alignment horizontal="right" vertical="top" shrinkToFit="1"/>
    </xf>
    <xf numFmtId="0" fontId="11" fillId="0" borderId="5" xfId="18" applyNumberFormat="1" applyFont="1" applyBorder="1" applyAlignment="1" applyProtection="1">
      <alignment horizontal="left" vertical="top"/>
    </xf>
    <xf numFmtId="0" fontId="12" fillId="0" borderId="5" xfId="11" applyNumberFormat="1" applyFont="1" applyBorder="1" applyAlignment="1" applyProtection="1">
      <alignment horizontal="center" vertical="center" shrinkToFit="1"/>
    </xf>
    <xf numFmtId="0" fontId="1" fillId="0" borderId="1" xfId="10" applyNumberFormat="1" applyFont="1" applyBorder="1" applyAlignment="1" applyProtection="1">
      <alignment vertical="center"/>
    </xf>
    <xf numFmtId="0" fontId="2" fillId="0" borderId="1" xfId="3" applyNumberFormat="1" applyFont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xl61" xfId="2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01"/>
  <sheetViews>
    <sheetView tabSelected="1" zoomScaleSheetLayoutView="100" workbookViewId="0">
      <pane ySplit="7" topLeftCell="A290" activePane="bottomLeft" state="frozen"/>
      <selection pane="bottomLeft" activeCell="A363" sqref="A363"/>
    </sheetView>
  </sheetViews>
  <sheetFormatPr defaultRowHeight="15" outlineLevelRow="7" x14ac:dyDescent="0.25"/>
  <cols>
    <col min="1" max="1" width="80.140625" style="12" customWidth="1"/>
    <col min="2" max="2" width="8" style="12" customWidth="1"/>
    <col min="3" max="3" width="11.140625" style="12" customWidth="1"/>
    <col min="4" max="4" width="14.140625" style="12" customWidth="1"/>
    <col min="5" max="5" width="10.7109375" style="12" customWidth="1"/>
    <col min="6" max="6" width="15.5703125" style="12" hidden="1" customWidth="1"/>
    <col min="7" max="7" width="16.140625" style="12" hidden="1" customWidth="1"/>
    <col min="8" max="8" width="16.140625" style="12" customWidth="1"/>
    <col min="9" max="9" width="15.7109375" style="12" customWidth="1"/>
    <col min="10" max="10" width="9.140625" style="1"/>
    <col min="11" max="11" width="9.140625" style="1" customWidth="1"/>
    <col min="12" max="16384" width="9.140625" style="1"/>
  </cols>
  <sheetData>
    <row r="1" spans="1:11" s="5" customFormat="1" ht="66" customHeight="1" x14ac:dyDescent="0.25">
      <c r="A1" s="13"/>
      <c r="B1" s="14" t="s">
        <v>396</v>
      </c>
      <c r="C1" s="14"/>
      <c r="D1" s="14"/>
      <c r="E1" s="14"/>
      <c r="F1" s="14"/>
      <c r="G1" s="14"/>
      <c r="H1" s="14"/>
      <c r="I1" s="14"/>
      <c r="J1" s="8"/>
      <c r="K1" s="8"/>
    </row>
    <row r="2" spans="1:11" s="5" customFormat="1" ht="13.5" customHeight="1" x14ac:dyDescent="0.25">
      <c r="A2" s="13"/>
      <c r="B2" s="15"/>
      <c r="C2" s="16"/>
      <c r="D2" s="17"/>
      <c r="E2" s="17"/>
      <c r="F2" s="17"/>
      <c r="G2" s="17"/>
      <c r="H2" s="17"/>
      <c r="I2" s="17"/>
    </row>
    <row r="3" spans="1:11" s="5" customFormat="1" ht="19.5" customHeight="1" x14ac:dyDescent="0.2">
      <c r="A3" s="18" t="s">
        <v>397</v>
      </c>
      <c r="B3" s="18"/>
      <c r="C3" s="18"/>
      <c r="D3" s="18"/>
      <c r="E3" s="18"/>
      <c r="F3" s="18"/>
      <c r="G3" s="18"/>
      <c r="H3" s="18"/>
      <c r="I3" s="18"/>
    </row>
    <row r="4" spans="1:11" ht="15" customHeight="1" x14ac:dyDescent="0.25">
      <c r="A4" s="19" t="s">
        <v>374</v>
      </c>
      <c r="B4" s="20"/>
      <c r="C4" s="20"/>
      <c r="D4" s="20"/>
      <c r="E4" s="20"/>
      <c r="F4" s="20"/>
      <c r="G4" s="20"/>
      <c r="H4" s="20"/>
      <c r="I4" s="20"/>
      <c r="J4" s="4"/>
      <c r="K4" s="3"/>
    </row>
    <row r="5" spans="1:11" ht="15" customHeight="1" x14ac:dyDescent="0.25">
      <c r="A5" s="21" t="s">
        <v>0</v>
      </c>
      <c r="B5" s="21" t="s">
        <v>1</v>
      </c>
      <c r="C5" s="21" t="s">
        <v>2</v>
      </c>
      <c r="D5" s="21" t="s">
        <v>3</v>
      </c>
      <c r="E5" s="21" t="s">
        <v>4</v>
      </c>
      <c r="F5" s="21" t="s">
        <v>312</v>
      </c>
      <c r="G5" s="22" t="s">
        <v>324</v>
      </c>
      <c r="H5" s="22" t="s">
        <v>395</v>
      </c>
      <c r="I5" s="21" t="s">
        <v>394</v>
      </c>
      <c r="J5" s="6"/>
      <c r="K5" s="3"/>
    </row>
    <row r="6" spans="1:11" ht="132.75" customHeight="1" x14ac:dyDescent="0.25">
      <c r="A6" s="23"/>
      <c r="B6" s="23"/>
      <c r="C6" s="23"/>
      <c r="D6" s="23"/>
      <c r="E6" s="23"/>
      <c r="F6" s="23"/>
      <c r="G6" s="22"/>
      <c r="H6" s="22"/>
      <c r="I6" s="21"/>
      <c r="J6" s="7"/>
      <c r="K6" s="3"/>
    </row>
    <row r="7" spans="1:11" s="62" customFormat="1" ht="15" customHeight="1" x14ac:dyDescent="0.25">
      <c r="A7" s="59">
        <v>1</v>
      </c>
      <c r="B7" s="59">
        <v>2</v>
      </c>
      <c r="C7" s="59">
        <v>3</v>
      </c>
      <c r="D7" s="59">
        <v>4</v>
      </c>
      <c r="E7" s="59">
        <v>5</v>
      </c>
      <c r="F7" s="59">
        <v>0</v>
      </c>
      <c r="G7" s="59">
        <v>0</v>
      </c>
      <c r="H7" s="59">
        <v>6</v>
      </c>
      <c r="I7" s="59">
        <v>7</v>
      </c>
      <c r="J7" s="60"/>
      <c r="K7" s="61"/>
    </row>
    <row r="8" spans="1:11" s="35" customFormat="1" ht="30.75" customHeight="1" x14ac:dyDescent="0.25">
      <c r="A8" s="28" t="s">
        <v>5</v>
      </c>
      <c r="B8" s="29" t="s">
        <v>6</v>
      </c>
      <c r="C8" s="30"/>
      <c r="D8" s="30"/>
      <c r="E8" s="30"/>
      <c r="F8" s="31">
        <f>F9</f>
        <v>20639350</v>
      </c>
      <c r="G8" s="32">
        <f>I8-F8</f>
        <v>-372924.08000000194</v>
      </c>
      <c r="H8" s="31">
        <f t="shared" ref="H8:I10" si="0">H9</f>
        <v>20639350</v>
      </c>
      <c r="I8" s="31">
        <f t="shared" si="0"/>
        <v>20266425.919999998</v>
      </c>
      <c r="J8" s="33"/>
      <c r="K8" s="34"/>
    </row>
    <row r="9" spans="1:11" s="35" customFormat="1" ht="18.75" customHeight="1" outlineLevel="1" x14ac:dyDescent="0.25">
      <c r="A9" s="9" t="s">
        <v>7</v>
      </c>
      <c r="B9" s="30" t="s">
        <v>6</v>
      </c>
      <c r="C9" s="30" t="s">
        <v>333</v>
      </c>
      <c r="D9" s="30"/>
      <c r="E9" s="30"/>
      <c r="F9" s="36">
        <f>F10</f>
        <v>20639350</v>
      </c>
      <c r="G9" s="32">
        <f t="shared" ref="G9:G83" si="1">I9-F9</f>
        <v>-372924.08000000194</v>
      </c>
      <c r="H9" s="36">
        <f t="shared" si="0"/>
        <v>20639350</v>
      </c>
      <c r="I9" s="36">
        <f t="shared" si="0"/>
        <v>20266425.919999998</v>
      </c>
      <c r="J9" s="33"/>
      <c r="K9" s="34"/>
    </row>
    <row r="10" spans="1:11" s="35" customFormat="1" ht="18" customHeight="1" outlineLevel="2" x14ac:dyDescent="0.25">
      <c r="A10" s="9" t="s">
        <v>8</v>
      </c>
      <c r="B10" s="30" t="s">
        <v>6</v>
      </c>
      <c r="C10" s="30" t="s">
        <v>334</v>
      </c>
      <c r="D10" s="30"/>
      <c r="E10" s="30"/>
      <c r="F10" s="36">
        <f>F11</f>
        <v>20639350</v>
      </c>
      <c r="G10" s="32">
        <f t="shared" si="1"/>
        <v>-372924.08000000194</v>
      </c>
      <c r="H10" s="36">
        <f t="shared" si="0"/>
        <v>20639350</v>
      </c>
      <c r="I10" s="36">
        <f t="shared" si="0"/>
        <v>20266425.919999998</v>
      </c>
      <c r="J10" s="33"/>
      <c r="K10" s="34"/>
    </row>
    <row r="11" spans="1:11" s="35" customFormat="1" ht="18.75" customHeight="1" outlineLevel="3" x14ac:dyDescent="0.25">
      <c r="A11" s="9" t="s">
        <v>9</v>
      </c>
      <c r="B11" s="30" t="s">
        <v>6</v>
      </c>
      <c r="C11" s="30" t="s">
        <v>334</v>
      </c>
      <c r="D11" s="30" t="s">
        <v>10</v>
      </c>
      <c r="E11" s="30"/>
      <c r="F11" s="36">
        <f>F12+F23+F27+F31</f>
        <v>20639350</v>
      </c>
      <c r="G11" s="32">
        <f t="shared" si="1"/>
        <v>-372924.08000000194</v>
      </c>
      <c r="H11" s="36">
        <f>H12+H23+H27+H31</f>
        <v>20639350</v>
      </c>
      <c r="I11" s="36">
        <f>I12+I23+I27+I31</f>
        <v>20266425.919999998</v>
      </c>
      <c r="J11" s="33"/>
      <c r="K11" s="34"/>
    </row>
    <row r="12" spans="1:11" s="35" customFormat="1" ht="30" outlineLevel="5" x14ac:dyDescent="0.25">
      <c r="A12" s="9" t="s">
        <v>11</v>
      </c>
      <c r="B12" s="30" t="s">
        <v>6</v>
      </c>
      <c r="C12" s="30" t="s">
        <v>334</v>
      </c>
      <c r="D12" s="30" t="s">
        <v>12</v>
      </c>
      <c r="E12" s="30"/>
      <c r="F12" s="36">
        <f>F13+F20</f>
        <v>17168981.759999998</v>
      </c>
      <c r="G12" s="32">
        <f t="shared" si="1"/>
        <v>-361423.1099999994</v>
      </c>
      <c r="H12" s="36">
        <f>H13+H20</f>
        <v>17168981.759999998</v>
      </c>
      <c r="I12" s="36">
        <f>I13+I20</f>
        <v>16807558.649999999</v>
      </c>
      <c r="J12" s="33"/>
      <c r="K12" s="34"/>
    </row>
    <row r="13" spans="1:11" s="35" customFormat="1" outlineLevel="6" x14ac:dyDescent="0.25">
      <c r="A13" s="9" t="s">
        <v>13</v>
      </c>
      <c r="B13" s="30" t="s">
        <v>6</v>
      </c>
      <c r="C13" s="30" t="s">
        <v>334</v>
      </c>
      <c r="D13" s="30" t="s">
        <v>14</v>
      </c>
      <c r="E13" s="30"/>
      <c r="F13" s="36">
        <f>F14+F16+F18</f>
        <v>15667981.759999998</v>
      </c>
      <c r="G13" s="32">
        <f t="shared" si="1"/>
        <v>-294989.26999999769</v>
      </c>
      <c r="H13" s="36">
        <f>H14+H16+H18</f>
        <v>15667981.759999998</v>
      </c>
      <c r="I13" s="36">
        <f>I14+I16+I18</f>
        <v>15372992.49</v>
      </c>
      <c r="J13" s="33"/>
      <c r="K13" s="34"/>
    </row>
    <row r="14" spans="1:11" s="35" customFormat="1" ht="45" outlineLevel="7" x14ac:dyDescent="0.25">
      <c r="A14" s="9" t="s">
        <v>15</v>
      </c>
      <c r="B14" s="30" t="s">
        <v>6</v>
      </c>
      <c r="C14" s="30" t="s">
        <v>334</v>
      </c>
      <c r="D14" s="30" t="s">
        <v>14</v>
      </c>
      <c r="E14" s="30" t="s">
        <v>16</v>
      </c>
      <c r="F14" s="36">
        <f>F15</f>
        <v>13334999.539999999</v>
      </c>
      <c r="G14" s="32">
        <f t="shared" si="1"/>
        <v>-236376.20999999903</v>
      </c>
      <c r="H14" s="36">
        <f>H15</f>
        <v>13334999.539999999</v>
      </c>
      <c r="I14" s="36">
        <f>I15</f>
        <v>13098623.33</v>
      </c>
      <c r="J14" s="33"/>
      <c r="K14" s="34"/>
    </row>
    <row r="15" spans="1:11" s="35" customFormat="1" outlineLevel="7" x14ac:dyDescent="0.25">
      <c r="A15" s="9" t="s">
        <v>17</v>
      </c>
      <c r="B15" s="30" t="s">
        <v>6</v>
      </c>
      <c r="C15" s="30" t="s">
        <v>334</v>
      </c>
      <c r="D15" s="30" t="s">
        <v>14</v>
      </c>
      <c r="E15" s="30" t="s">
        <v>18</v>
      </c>
      <c r="F15" s="36">
        <v>13334999.539999999</v>
      </c>
      <c r="G15" s="32">
        <f t="shared" si="1"/>
        <v>-236376.20999999903</v>
      </c>
      <c r="H15" s="36">
        <v>13334999.539999999</v>
      </c>
      <c r="I15" s="36">
        <v>13098623.33</v>
      </c>
      <c r="J15" s="33"/>
      <c r="K15" s="34"/>
    </row>
    <row r="16" spans="1:11" s="35" customFormat="1" ht="30" outlineLevel="7" x14ac:dyDescent="0.25">
      <c r="A16" s="9" t="s">
        <v>19</v>
      </c>
      <c r="B16" s="30" t="s">
        <v>6</v>
      </c>
      <c r="C16" s="30" t="s">
        <v>334</v>
      </c>
      <c r="D16" s="30" t="s">
        <v>14</v>
      </c>
      <c r="E16" s="30" t="s">
        <v>20</v>
      </c>
      <c r="F16" s="36">
        <f>F17</f>
        <v>2330691.2799999998</v>
      </c>
      <c r="G16" s="32">
        <f t="shared" si="1"/>
        <v>-56613.05999999959</v>
      </c>
      <c r="H16" s="36">
        <f>H17</f>
        <v>2330691.2799999998</v>
      </c>
      <c r="I16" s="36">
        <f>I17</f>
        <v>2274078.2200000002</v>
      </c>
      <c r="J16" s="33"/>
      <c r="K16" s="34"/>
    </row>
    <row r="17" spans="1:11" s="35" customFormat="1" ht="30" outlineLevel="7" x14ac:dyDescent="0.25">
      <c r="A17" s="9" t="s">
        <v>21</v>
      </c>
      <c r="B17" s="30" t="s">
        <v>6</v>
      </c>
      <c r="C17" s="30" t="s">
        <v>334</v>
      </c>
      <c r="D17" s="30" t="s">
        <v>14</v>
      </c>
      <c r="E17" s="30" t="s">
        <v>22</v>
      </c>
      <c r="F17" s="36">
        <v>2330691.2799999998</v>
      </c>
      <c r="G17" s="32">
        <f t="shared" si="1"/>
        <v>-56613.05999999959</v>
      </c>
      <c r="H17" s="36">
        <v>2330691.2799999998</v>
      </c>
      <c r="I17" s="36">
        <v>2274078.2200000002</v>
      </c>
      <c r="J17" s="33"/>
      <c r="K17" s="34"/>
    </row>
    <row r="18" spans="1:11" s="35" customFormat="1" outlineLevel="7" x14ac:dyDescent="0.25">
      <c r="A18" s="9" t="s">
        <v>23</v>
      </c>
      <c r="B18" s="30" t="s">
        <v>6</v>
      </c>
      <c r="C18" s="30" t="s">
        <v>334</v>
      </c>
      <c r="D18" s="30" t="s">
        <v>14</v>
      </c>
      <c r="E18" s="30" t="s">
        <v>24</v>
      </c>
      <c r="F18" s="36">
        <f>F19</f>
        <v>2290.94</v>
      </c>
      <c r="G18" s="32">
        <f t="shared" si="1"/>
        <v>-2000</v>
      </c>
      <c r="H18" s="36">
        <f>H19</f>
        <v>2290.94</v>
      </c>
      <c r="I18" s="36">
        <f>I19</f>
        <v>290.94</v>
      </c>
      <c r="J18" s="33"/>
      <c r="K18" s="34"/>
    </row>
    <row r="19" spans="1:11" s="35" customFormat="1" outlineLevel="7" x14ac:dyDescent="0.25">
      <c r="A19" s="9" t="s">
        <v>25</v>
      </c>
      <c r="B19" s="30" t="s">
        <v>6</v>
      </c>
      <c r="C19" s="30" t="s">
        <v>334</v>
      </c>
      <c r="D19" s="30" t="s">
        <v>14</v>
      </c>
      <c r="E19" s="30" t="s">
        <v>26</v>
      </c>
      <c r="F19" s="36">
        <v>2290.94</v>
      </c>
      <c r="G19" s="32">
        <f t="shared" si="1"/>
        <v>-2000</v>
      </c>
      <c r="H19" s="36">
        <v>2290.94</v>
      </c>
      <c r="I19" s="36">
        <v>290.94</v>
      </c>
      <c r="J19" s="33"/>
      <c r="K19" s="34"/>
    </row>
    <row r="20" spans="1:11" s="35" customFormat="1" outlineLevel="6" x14ac:dyDescent="0.25">
      <c r="A20" s="9" t="s">
        <v>27</v>
      </c>
      <c r="B20" s="30" t="s">
        <v>6</v>
      </c>
      <c r="C20" s="30" t="s">
        <v>334</v>
      </c>
      <c r="D20" s="30" t="s">
        <v>28</v>
      </c>
      <c r="E20" s="30"/>
      <c r="F20" s="36">
        <f>F21</f>
        <v>1501000</v>
      </c>
      <c r="G20" s="32">
        <f t="shared" si="1"/>
        <v>-66433.840000000084</v>
      </c>
      <c r="H20" s="36">
        <f>H21</f>
        <v>1501000</v>
      </c>
      <c r="I20" s="36">
        <f>I21</f>
        <v>1434566.16</v>
      </c>
      <c r="J20" s="33"/>
      <c r="K20" s="34"/>
    </row>
    <row r="21" spans="1:11" s="35" customFormat="1" ht="30" outlineLevel="7" x14ac:dyDescent="0.25">
      <c r="A21" s="9" t="s">
        <v>19</v>
      </c>
      <c r="B21" s="30" t="s">
        <v>6</v>
      </c>
      <c r="C21" s="30" t="s">
        <v>334</v>
      </c>
      <c r="D21" s="30" t="s">
        <v>28</v>
      </c>
      <c r="E21" s="30" t="s">
        <v>20</v>
      </c>
      <c r="F21" s="36">
        <f>F22</f>
        <v>1501000</v>
      </c>
      <c r="G21" s="32">
        <f t="shared" si="1"/>
        <v>-66433.840000000084</v>
      </c>
      <c r="H21" s="36">
        <f>H22</f>
        <v>1501000</v>
      </c>
      <c r="I21" s="36">
        <f>I22</f>
        <v>1434566.16</v>
      </c>
      <c r="J21" s="33"/>
      <c r="K21" s="34"/>
    </row>
    <row r="22" spans="1:11" s="35" customFormat="1" ht="30" outlineLevel="7" x14ac:dyDescent="0.25">
      <c r="A22" s="9" t="s">
        <v>21</v>
      </c>
      <c r="B22" s="30" t="s">
        <v>6</v>
      </c>
      <c r="C22" s="30" t="s">
        <v>334</v>
      </c>
      <c r="D22" s="30" t="s">
        <v>28</v>
      </c>
      <c r="E22" s="30" t="s">
        <v>22</v>
      </c>
      <c r="F22" s="36">
        <v>1501000</v>
      </c>
      <c r="G22" s="32">
        <f t="shared" si="1"/>
        <v>-66433.840000000084</v>
      </c>
      <c r="H22" s="36">
        <v>1501000</v>
      </c>
      <c r="I22" s="36">
        <v>1434566.16</v>
      </c>
      <c r="J22" s="33"/>
      <c r="K22" s="34"/>
    </row>
    <row r="23" spans="1:11" s="35" customFormat="1" ht="30" outlineLevel="5" x14ac:dyDescent="0.25">
      <c r="A23" s="9" t="s">
        <v>29</v>
      </c>
      <c r="B23" s="30" t="s">
        <v>6</v>
      </c>
      <c r="C23" s="30" t="s">
        <v>334</v>
      </c>
      <c r="D23" s="30" t="s">
        <v>30</v>
      </c>
      <c r="E23" s="30"/>
      <c r="F23" s="36">
        <f>F24</f>
        <v>1214435.17</v>
      </c>
      <c r="G23" s="32">
        <f t="shared" si="1"/>
        <v>-275.16999999992549</v>
      </c>
      <c r="H23" s="36">
        <f t="shared" ref="H23:I25" si="2">H24</f>
        <v>1214435.17</v>
      </c>
      <c r="I23" s="36">
        <f t="shared" si="2"/>
        <v>1214160</v>
      </c>
      <c r="J23" s="33"/>
      <c r="K23" s="34"/>
    </row>
    <row r="24" spans="1:11" s="35" customFormat="1" outlineLevel="6" x14ac:dyDescent="0.25">
      <c r="A24" s="9" t="s">
        <v>31</v>
      </c>
      <c r="B24" s="30" t="s">
        <v>6</v>
      </c>
      <c r="C24" s="30" t="s">
        <v>334</v>
      </c>
      <c r="D24" s="30" t="s">
        <v>32</v>
      </c>
      <c r="E24" s="30"/>
      <c r="F24" s="36">
        <f>F25</f>
        <v>1214435.17</v>
      </c>
      <c r="G24" s="32">
        <f t="shared" si="1"/>
        <v>-275.16999999992549</v>
      </c>
      <c r="H24" s="36">
        <f t="shared" si="2"/>
        <v>1214435.17</v>
      </c>
      <c r="I24" s="36">
        <f t="shared" si="2"/>
        <v>1214160</v>
      </c>
      <c r="J24" s="33"/>
      <c r="K24" s="34"/>
    </row>
    <row r="25" spans="1:11" s="35" customFormat="1" ht="30" outlineLevel="7" x14ac:dyDescent="0.25">
      <c r="A25" s="9" t="s">
        <v>19</v>
      </c>
      <c r="B25" s="30" t="s">
        <v>6</v>
      </c>
      <c r="C25" s="30" t="s">
        <v>334</v>
      </c>
      <c r="D25" s="30" t="s">
        <v>32</v>
      </c>
      <c r="E25" s="30" t="s">
        <v>20</v>
      </c>
      <c r="F25" s="36">
        <f>F26</f>
        <v>1214435.17</v>
      </c>
      <c r="G25" s="32">
        <f t="shared" si="1"/>
        <v>-275.16999999992549</v>
      </c>
      <c r="H25" s="36">
        <f t="shared" si="2"/>
        <v>1214435.17</v>
      </c>
      <c r="I25" s="36">
        <f t="shared" si="2"/>
        <v>1214160</v>
      </c>
      <c r="J25" s="33"/>
      <c r="K25" s="34"/>
    </row>
    <row r="26" spans="1:11" s="35" customFormat="1" ht="30" outlineLevel="7" x14ac:dyDescent="0.25">
      <c r="A26" s="9" t="s">
        <v>21</v>
      </c>
      <c r="B26" s="30" t="s">
        <v>6</v>
      </c>
      <c r="C26" s="30" t="s">
        <v>334</v>
      </c>
      <c r="D26" s="30" t="s">
        <v>32</v>
      </c>
      <c r="E26" s="30" t="s">
        <v>22</v>
      </c>
      <c r="F26" s="36">
        <v>1214435.17</v>
      </c>
      <c r="G26" s="32">
        <f t="shared" si="1"/>
        <v>-275.16999999992549</v>
      </c>
      <c r="H26" s="36">
        <v>1214435.17</v>
      </c>
      <c r="I26" s="36">
        <v>1214160</v>
      </c>
      <c r="J26" s="33"/>
      <c r="K26" s="34"/>
    </row>
    <row r="27" spans="1:11" s="35" customFormat="1" ht="30" outlineLevel="5" x14ac:dyDescent="0.25">
      <c r="A27" s="9" t="s">
        <v>33</v>
      </c>
      <c r="B27" s="30" t="s">
        <v>6</v>
      </c>
      <c r="C27" s="30" t="s">
        <v>334</v>
      </c>
      <c r="D27" s="30" t="s">
        <v>34</v>
      </c>
      <c r="E27" s="30"/>
      <c r="F27" s="36">
        <f>F28</f>
        <v>2219933.0699999998</v>
      </c>
      <c r="G27" s="32">
        <f t="shared" si="1"/>
        <v>-11225.799999999814</v>
      </c>
      <c r="H27" s="36">
        <f t="shared" ref="H27:I29" si="3">H28</f>
        <v>2219933.0699999998</v>
      </c>
      <c r="I27" s="36">
        <f t="shared" si="3"/>
        <v>2208707.27</v>
      </c>
      <c r="J27" s="33"/>
      <c r="K27" s="34"/>
    </row>
    <row r="28" spans="1:11" s="35" customFormat="1" outlineLevel="6" x14ac:dyDescent="0.25">
      <c r="A28" s="9" t="s">
        <v>35</v>
      </c>
      <c r="B28" s="30" t="s">
        <v>6</v>
      </c>
      <c r="C28" s="30" t="s">
        <v>334</v>
      </c>
      <c r="D28" s="30" t="s">
        <v>36</v>
      </c>
      <c r="E28" s="30"/>
      <c r="F28" s="36">
        <f>F29</f>
        <v>2219933.0699999998</v>
      </c>
      <c r="G28" s="32">
        <f t="shared" si="1"/>
        <v>-11225.799999999814</v>
      </c>
      <c r="H28" s="36">
        <f t="shared" si="3"/>
        <v>2219933.0699999998</v>
      </c>
      <c r="I28" s="36">
        <f t="shared" si="3"/>
        <v>2208707.27</v>
      </c>
      <c r="J28" s="33"/>
      <c r="K28" s="34"/>
    </row>
    <row r="29" spans="1:11" s="35" customFormat="1" ht="30" outlineLevel="7" x14ac:dyDescent="0.25">
      <c r="A29" s="9" t="s">
        <v>19</v>
      </c>
      <c r="B29" s="30" t="s">
        <v>6</v>
      </c>
      <c r="C29" s="30" t="s">
        <v>334</v>
      </c>
      <c r="D29" s="30" t="s">
        <v>36</v>
      </c>
      <c r="E29" s="30" t="s">
        <v>20</v>
      </c>
      <c r="F29" s="36">
        <f>F30</f>
        <v>2219933.0699999998</v>
      </c>
      <c r="G29" s="32">
        <f t="shared" si="1"/>
        <v>-11225.799999999814</v>
      </c>
      <c r="H29" s="36">
        <f t="shared" si="3"/>
        <v>2219933.0699999998</v>
      </c>
      <c r="I29" s="36">
        <f t="shared" si="3"/>
        <v>2208707.27</v>
      </c>
      <c r="J29" s="33"/>
      <c r="K29" s="34"/>
    </row>
    <row r="30" spans="1:11" s="35" customFormat="1" ht="30" outlineLevel="7" x14ac:dyDescent="0.25">
      <c r="A30" s="9" t="s">
        <v>21</v>
      </c>
      <c r="B30" s="30" t="s">
        <v>6</v>
      </c>
      <c r="C30" s="30" t="s">
        <v>334</v>
      </c>
      <c r="D30" s="30" t="s">
        <v>36</v>
      </c>
      <c r="E30" s="30" t="s">
        <v>22</v>
      </c>
      <c r="F30" s="36">
        <v>2219933.0699999998</v>
      </c>
      <c r="G30" s="32">
        <f t="shared" si="1"/>
        <v>-11225.799999999814</v>
      </c>
      <c r="H30" s="36">
        <v>2219933.0699999998</v>
      </c>
      <c r="I30" s="36">
        <v>2208707.27</v>
      </c>
      <c r="J30" s="33"/>
      <c r="K30" s="34"/>
    </row>
    <row r="31" spans="1:11" s="35" customFormat="1" ht="30" outlineLevel="5" x14ac:dyDescent="0.25">
      <c r="A31" s="9" t="s">
        <v>37</v>
      </c>
      <c r="B31" s="30" t="s">
        <v>6</v>
      </c>
      <c r="C31" s="30" t="s">
        <v>334</v>
      </c>
      <c r="D31" s="30" t="s">
        <v>38</v>
      </c>
      <c r="E31" s="30"/>
      <c r="F31" s="36">
        <f>F32</f>
        <v>36000</v>
      </c>
      <c r="G31" s="32">
        <f t="shared" si="1"/>
        <v>0</v>
      </c>
      <c r="H31" s="36">
        <f t="shared" ref="H31:I33" si="4">H32</f>
        <v>36000</v>
      </c>
      <c r="I31" s="36">
        <f t="shared" si="4"/>
        <v>36000</v>
      </c>
      <c r="J31" s="33"/>
      <c r="K31" s="34"/>
    </row>
    <row r="32" spans="1:11" s="35" customFormat="1" ht="30" outlineLevel="6" x14ac:dyDescent="0.25">
      <c r="A32" s="9" t="s">
        <v>39</v>
      </c>
      <c r="B32" s="30" t="s">
        <v>6</v>
      </c>
      <c r="C32" s="30" t="s">
        <v>334</v>
      </c>
      <c r="D32" s="30" t="s">
        <v>40</v>
      </c>
      <c r="E32" s="30"/>
      <c r="F32" s="36">
        <f>F33</f>
        <v>36000</v>
      </c>
      <c r="G32" s="32">
        <f t="shared" si="1"/>
        <v>0</v>
      </c>
      <c r="H32" s="36">
        <f t="shared" si="4"/>
        <v>36000</v>
      </c>
      <c r="I32" s="36">
        <f t="shared" si="4"/>
        <v>36000</v>
      </c>
      <c r="J32" s="33"/>
      <c r="K32" s="34"/>
    </row>
    <row r="33" spans="1:11" s="35" customFormat="1" ht="30" outlineLevel="7" x14ac:dyDescent="0.25">
      <c r="A33" s="9" t="s">
        <v>19</v>
      </c>
      <c r="B33" s="30" t="s">
        <v>6</v>
      </c>
      <c r="C33" s="30" t="s">
        <v>334</v>
      </c>
      <c r="D33" s="30" t="s">
        <v>40</v>
      </c>
      <c r="E33" s="30" t="s">
        <v>20</v>
      </c>
      <c r="F33" s="36">
        <f>F34</f>
        <v>36000</v>
      </c>
      <c r="G33" s="32">
        <f t="shared" si="1"/>
        <v>0</v>
      </c>
      <c r="H33" s="36">
        <f t="shared" si="4"/>
        <v>36000</v>
      </c>
      <c r="I33" s="36">
        <f t="shared" si="4"/>
        <v>36000</v>
      </c>
      <c r="J33" s="33"/>
      <c r="K33" s="34"/>
    </row>
    <row r="34" spans="1:11" s="35" customFormat="1" ht="30" outlineLevel="7" x14ac:dyDescent="0.25">
      <c r="A34" s="9" t="s">
        <v>21</v>
      </c>
      <c r="B34" s="30" t="s">
        <v>6</v>
      </c>
      <c r="C34" s="30" t="s">
        <v>334</v>
      </c>
      <c r="D34" s="30" t="s">
        <v>40</v>
      </c>
      <c r="E34" s="30" t="s">
        <v>22</v>
      </c>
      <c r="F34" s="36">
        <v>36000</v>
      </c>
      <c r="G34" s="32">
        <f t="shared" si="1"/>
        <v>0</v>
      </c>
      <c r="H34" s="36">
        <v>36000</v>
      </c>
      <c r="I34" s="36">
        <v>36000</v>
      </c>
      <c r="J34" s="33"/>
      <c r="K34" s="34"/>
    </row>
    <row r="35" spans="1:11" s="35" customFormat="1" x14ac:dyDescent="0.25">
      <c r="A35" s="28" t="s">
        <v>41</v>
      </c>
      <c r="B35" s="29" t="s">
        <v>42</v>
      </c>
      <c r="C35" s="30"/>
      <c r="D35" s="30"/>
      <c r="E35" s="30"/>
      <c r="F35" s="31">
        <f>F36</f>
        <v>7998890.1299999999</v>
      </c>
      <c r="G35" s="32">
        <f t="shared" si="1"/>
        <v>-225872.04999999981</v>
      </c>
      <c r="H35" s="31">
        <f>H36</f>
        <v>7998890.1299999999</v>
      </c>
      <c r="I35" s="31">
        <f>I36</f>
        <v>7773018.0800000001</v>
      </c>
      <c r="J35" s="33"/>
      <c r="K35" s="34"/>
    </row>
    <row r="36" spans="1:11" s="35" customFormat="1" outlineLevel="1" x14ac:dyDescent="0.25">
      <c r="A36" s="9" t="s">
        <v>43</v>
      </c>
      <c r="B36" s="30" t="s">
        <v>42</v>
      </c>
      <c r="C36" s="30" t="s">
        <v>330</v>
      </c>
      <c r="D36" s="30"/>
      <c r="E36" s="30"/>
      <c r="F36" s="36">
        <f>F48+F37</f>
        <v>7998890.1299999999</v>
      </c>
      <c r="G36" s="32">
        <f t="shared" si="1"/>
        <v>-225872.04999999981</v>
      </c>
      <c r="H36" s="36">
        <f>H48+H37</f>
        <v>7998890.1299999999</v>
      </c>
      <c r="I36" s="36">
        <f>I48+I37</f>
        <v>7773018.0800000001</v>
      </c>
      <c r="J36" s="33"/>
      <c r="K36" s="34"/>
    </row>
    <row r="37" spans="1:11" s="35" customFormat="1" outlineLevel="1" x14ac:dyDescent="0.25">
      <c r="A37" s="37" t="s">
        <v>256</v>
      </c>
      <c r="B37" s="38" t="s">
        <v>42</v>
      </c>
      <c r="C37" s="39" t="s">
        <v>325</v>
      </c>
      <c r="D37" s="40" t="s">
        <v>326</v>
      </c>
      <c r="E37" s="40"/>
      <c r="F37" s="36">
        <f>F38</f>
        <v>550000</v>
      </c>
      <c r="G37" s="32">
        <f t="shared" si="1"/>
        <v>-153847.64000000001</v>
      </c>
      <c r="H37" s="36">
        <f>H38</f>
        <v>550000</v>
      </c>
      <c r="I37" s="36">
        <f>I38</f>
        <v>396152.36</v>
      </c>
      <c r="J37" s="33"/>
      <c r="K37" s="34"/>
    </row>
    <row r="38" spans="1:11" s="35" customFormat="1" ht="30" outlineLevel="1" x14ac:dyDescent="0.25">
      <c r="A38" s="41" t="s">
        <v>327</v>
      </c>
      <c r="B38" s="38" t="s">
        <v>42</v>
      </c>
      <c r="C38" s="39" t="s">
        <v>325</v>
      </c>
      <c r="D38" s="40" t="s">
        <v>46</v>
      </c>
      <c r="E38" s="42"/>
      <c r="F38" s="36">
        <f>F39</f>
        <v>550000</v>
      </c>
      <c r="G38" s="32">
        <f t="shared" si="1"/>
        <v>-153847.64000000001</v>
      </c>
      <c r="H38" s="36">
        <f>H39</f>
        <v>550000</v>
      </c>
      <c r="I38" s="36">
        <f>I39</f>
        <v>396152.36</v>
      </c>
      <c r="J38" s="33"/>
      <c r="K38" s="34"/>
    </row>
    <row r="39" spans="1:11" s="35" customFormat="1" outlineLevel="1" x14ac:dyDescent="0.25">
      <c r="A39" s="41" t="s">
        <v>257</v>
      </c>
      <c r="B39" s="38" t="s">
        <v>42</v>
      </c>
      <c r="C39" s="39" t="s">
        <v>325</v>
      </c>
      <c r="D39" s="40" t="s">
        <v>258</v>
      </c>
      <c r="E39" s="42"/>
      <c r="F39" s="36">
        <f>F40+F44</f>
        <v>550000</v>
      </c>
      <c r="G39" s="32">
        <f t="shared" si="1"/>
        <v>-153847.64000000001</v>
      </c>
      <c r="H39" s="36">
        <f>H40+H44</f>
        <v>550000</v>
      </c>
      <c r="I39" s="36">
        <f>I40+I44</f>
        <v>396152.36</v>
      </c>
      <c r="J39" s="33"/>
      <c r="K39" s="34"/>
    </row>
    <row r="40" spans="1:11" s="35" customFormat="1" ht="18" customHeight="1" outlineLevel="1" x14ac:dyDescent="0.25">
      <c r="A40" s="37" t="s">
        <v>259</v>
      </c>
      <c r="B40" s="38" t="s">
        <v>42</v>
      </c>
      <c r="C40" s="39" t="s">
        <v>325</v>
      </c>
      <c r="D40" s="40" t="s">
        <v>260</v>
      </c>
      <c r="E40" s="42"/>
      <c r="F40" s="36">
        <f>F41</f>
        <v>125000</v>
      </c>
      <c r="G40" s="32">
        <f t="shared" si="1"/>
        <v>-31570.639999999999</v>
      </c>
      <c r="H40" s="36">
        <f t="shared" ref="H40:I42" si="5">H41</f>
        <v>125000</v>
      </c>
      <c r="I40" s="36">
        <f t="shared" si="5"/>
        <v>93429.36</v>
      </c>
      <c r="J40" s="33"/>
      <c r="K40" s="34"/>
    </row>
    <row r="41" spans="1:11" s="35" customFormat="1" outlineLevel="1" x14ac:dyDescent="0.25">
      <c r="A41" s="37" t="s">
        <v>261</v>
      </c>
      <c r="B41" s="38" t="s">
        <v>42</v>
      </c>
      <c r="C41" s="39" t="s">
        <v>325</v>
      </c>
      <c r="D41" s="40" t="s">
        <v>262</v>
      </c>
      <c r="E41" s="40" t="s">
        <v>328</v>
      </c>
      <c r="F41" s="36">
        <f>F42</f>
        <v>125000</v>
      </c>
      <c r="G41" s="32">
        <f t="shared" si="1"/>
        <v>-31570.639999999999</v>
      </c>
      <c r="H41" s="36">
        <f t="shared" si="5"/>
        <v>125000</v>
      </c>
      <c r="I41" s="36">
        <f t="shared" si="5"/>
        <v>93429.36</v>
      </c>
      <c r="J41" s="33"/>
      <c r="K41" s="34"/>
    </row>
    <row r="42" spans="1:11" s="35" customFormat="1" outlineLevel="1" x14ac:dyDescent="0.25">
      <c r="A42" s="37" t="s">
        <v>329</v>
      </c>
      <c r="B42" s="38" t="s">
        <v>42</v>
      </c>
      <c r="C42" s="39" t="s">
        <v>325</v>
      </c>
      <c r="D42" s="40" t="s">
        <v>262</v>
      </c>
      <c r="E42" s="40" t="s">
        <v>20</v>
      </c>
      <c r="F42" s="36">
        <f>F43</f>
        <v>125000</v>
      </c>
      <c r="G42" s="32">
        <f t="shared" si="1"/>
        <v>-31570.639999999999</v>
      </c>
      <c r="H42" s="36">
        <f t="shared" si="5"/>
        <v>125000</v>
      </c>
      <c r="I42" s="36">
        <f t="shared" si="5"/>
        <v>93429.36</v>
      </c>
      <c r="J42" s="33"/>
      <c r="K42" s="34"/>
    </row>
    <row r="43" spans="1:11" s="35" customFormat="1" ht="30" outlineLevel="1" x14ac:dyDescent="0.25">
      <c r="A43" s="37" t="s">
        <v>21</v>
      </c>
      <c r="B43" s="38" t="s">
        <v>42</v>
      </c>
      <c r="C43" s="39" t="s">
        <v>325</v>
      </c>
      <c r="D43" s="40" t="s">
        <v>262</v>
      </c>
      <c r="E43" s="40" t="s">
        <v>22</v>
      </c>
      <c r="F43" s="36">
        <v>125000</v>
      </c>
      <c r="G43" s="32">
        <f t="shared" si="1"/>
        <v>-31570.639999999999</v>
      </c>
      <c r="H43" s="36">
        <v>125000</v>
      </c>
      <c r="I43" s="36">
        <v>93429.36</v>
      </c>
      <c r="J43" s="33"/>
      <c r="K43" s="34"/>
    </row>
    <row r="44" spans="1:11" s="35" customFormat="1" outlineLevel="1" x14ac:dyDescent="0.25">
      <c r="A44" s="37" t="s">
        <v>263</v>
      </c>
      <c r="B44" s="38" t="s">
        <v>42</v>
      </c>
      <c r="C44" s="39" t="s">
        <v>325</v>
      </c>
      <c r="D44" s="40" t="s">
        <v>264</v>
      </c>
      <c r="E44" s="40"/>
      <c r="F44" s="36">
        <f>F45</f>
        <v>425000</v>
      </c>
      <c r="G44" s="32">
        <f t="shared" si="1"/>
        <v>-122277</v>
      </c>
      <c r="H44" s="36">
        <f t="shared" ref="H44:I46" si="6">H45</f>
        <v>425000</v>
      </c>
      <c r="I44" s="36">
        <f t="shared" si="6"/>
        <v>302723</v>
      </c>
      <c r="J44" s="33"/>
      <c r="K44" s="34"/>
    </row>
    <row r="45" spans="1:11" s="35" customFormat="1" outlineLevel="1" x14ac:dyDescent="0.25">
      <c r="A45" s="37" t="s">
        <v>265</v>
      </c>
      <c r="B45" s="38" t="s">
        <v>42</v>
      </c>
      <c r="C45" s="39" t="s">
        <v>325</v>
      </c>
      <c r="D45" s="40" t="s">
        <v>266</v>
      </c>
      <c r="E45" s="40" t="s">
        <v>328</v>
      </c>
      <c r="F45" s="36">
        <f>F46</f>
        <v>425000</v>
      </c>
      <c r="G45" s="32">
        <f t="shared" si="1"/>
        <v>-122277</v>
      </c>
      <c r="H45" s="36">
        <f t="shared" si="6"/>
        <v>425000</v>
      </c>
      <c r="I45" s="36">
        <f t="shared" si="6"/>
        <v>302723</v>
      </c>
      <c r="J45" s="33"/>
      <c r="K45" s="34"/>
    </row>
    <row r="46" spans="1:11" s="35" customFormat="1" outlineLevel="1" x14ac:dyDescent="0.25">
      <c r="A46" s="37" t="s">
        <v>329</v>
      </c>
      <c r="B46" s="38" t="s">
        <v>42</v>
      </c>
      <c r="C46" s="39" t="s">
        <v>325</v>
      </c>
      <c r="D46" s="40" t="s">
        <v>266</v>
      </c>
      <c r="E46" s="40" t="s">
        <v>20</v>
      </c>
      <c r="F46" s="36">
        <f>F47</f>
        <v>425000</v>
      </c>
      <c r="G46" s="32">
        <f t="shared" si="1"/>
        <v>-122277</v>
      </c>
      <c r="H46" s="36">
        <f t="shared" si="6"/>
        <v>425000</v>
      </c>
      <c r="I46" s="36">
        <f t="shared" si="6"/>
        <v>302723</v>
      </c>
      <c r="J46" s="33"/>
      <c r="K46" s="34"/>
    </row>
    <row r="47" spans="1:11" s="35" customFormat="1" ht="30" outlineLevel="1" x14ac:dyDescent="0.25">
      <c r="A47" s="37" t="s">
        <v>21</v>
      </c>
      <c r="B47" s="38" t="s">
        <v>42</v>
      </c>
      <c r="C47" s="39" t="s">
        <v>325</v>
      </c>
      <c r="D47" s="40" t="s">
        <v>266</v>
      </c>
      <c r="E47" s="40" t="s">
        <v>22</v>
      </c>
      <c r="F47" s="36">
        <v>425000</v>
      </c>
      <c r="G47" s="32">
        <f t="shared" si="1"/>
        <v>-122277</v>
      </c>
      <c r="H47" s="36">
        <v>425000</v>
      </c>
      <c r="I47" s="36">
        <v>302723</v>
      </c>
      <c r="J47" s="33"/>
      <c r="K47" s="34"/>
    </row>
    <row r="48" spans="1:11" s="35" customFormat="1" outlineLevel="2" x14ac:dyDescent="0.25">
      <c r="A48" s="9" t="s">
        <v>44</v>
      </c>
      <c r="B48" s="30" t="s">
        <v>42</v>
      </c>
      <c r="C48" s="30" t="s">
        <v>335</v>
      </c>
      <c r="D48" s="30"/>
      <c r="E48" s="30"/>
      <c r="F48" s="36">
        <f>F49</f>
        <v>7448890.1299999999</v>
      </c>
      <c r="G48" s="32">
        <f t="shared" si="1"/>
        <v>-72024.410000000149</v>
      </c>
      <c r="H48" s="36">
        <f t="shared" ref="H48:I50" si="7">H49</f>
        <v>7448890.1299999999</v>
      </c>
      <c r="I48" s="36">
        <f t="shared" si="7"/>
        <v>7376865.7199999997</v>
      </c>
      <c r="J48" s="33"/>
      <c r="K48" s="34"/>
    </row>
    <row r="49" spans="1:11" s="35" customFormat="1" ht="45" outlineLevel="3" x14ac:dyDescent="0.25">
      <c r="A49" s="9" t="s">
        <v>45</v>
      </c>
      <c r="B49" s="30" t="s">
        <v>42</v>
      </c>
      <c r="C49" s="30" t="s">
        <v>335</v>
      </c>
      <c r="D49" s="30" t="s">
        <v>46</v>
      </c>
      <c r="E49" s="30"/>
      <c r="F49" s="36">
        <f>F50</f>
        <v>7448890.1299999999</v>
      </c>
      <c r="G49" s="32">
        <f t="shared" si="1"/>
        <v>-72024.410000000149</v>
      </c>
      <c r="H49" s="36">
        <f t="shared" si="7"/>
        <v>7448890.1299999999</v>
      </c>
      <c r="I49" s="36">
        <f t="shared" si="7"/>
        <v>7376865.7199999997</v>
      </c>
      <c r="J49" s="33"/>
      <c r="K49" s="34"/>
    </row>
    <row r="50" spans="1:11" s="35" customFormat="1" outlineLevel="4" x14ac:dyDescent="0.25">
      <c r="A50" s="9" t="s">
        <v>47</v>
      </c>
      <c r="B50" s="30" t="s">
        <v>42</v>
      </c>
      <c r="C50" s="30" t="s">
        <v>335</v>
      </c>
      <c r="D50" s="30" t="s">
        <v>48</v>
      </c>
      <c r="E50" s="30"/>
      <c r="F50" s="36">
        <f>F51</f>
        <v>7448890.1299999999</v>
      </c>
      <c r="G50" s="32">
        <f t="shared" si="1"/>
        <v>-72024.410000000149</v>
      </c>
      <c r="H50" s="36">
        <f t="shared" si="7"/>
        <v>7448890.1299999999</v>
      </c>
      <c r="I50" s="36">
        <f t="shared" si="7"/>
        <v>7376865.7199999997</v>
      </c>
      <c r="J50" s="33"/>
      <c r="K50" s="34"/>
    </row>
    <row r="51" spans="1:11" s="35" customFormat="1" ht="30" outlineLevel="5" x14ac:dyDescent="0.25">
      <c r="A51" s="9" t="s">
        <v>49</v>
      </c>
      <c r="B51" s="30" t="s">
        <v>42</v>
      </c>
      <c r="C51" s="30" t="s">
        <v>335</v>
      </c>
      <c r="D51" s="30" t="s">
        <v>50</v>
      </c>
      <c r="E51" s="30"/>
      <c r="F51" s="36">
        <f>F52+F59</f>
        <v>7448890.1299999999</v>
      </c>
      <c r="G51" s="32">
        <f t="shared" si="1"/>
        <v>-72024.410000000149</v>
      </c>
      <c r="H51" s="36">
        <f>H52+H59</f>
        <v>7448890.1299999999</v>
      </c>
      <c r="I51" s="36">
        <f>I52+I59</f>
        <v>7376865.7199999997</v>
      </c>
      <c r="J51" s="33"/>
      <c r="K51" s="34"/>
    </row>
    <row r="52" spans="1:11" s="35" customFormat="1" outlineLevel="6" x14ac:dyDescent="0.25">
      <c r="A52" s="9" t="s">
        <v>51</v>
      </c>
      <c r="B52" s="30" t="s">
        <v>42</v>
      </c>
      <c r="C52" s="30" t="s">
        <v>335</v>
      </c>
      <c r="D52" s="30" t="s">
        <v>52</v>
      </c>
      <c r="E52" s="30"/>
      <c r="F52" s="36">
        <f>F53+F55+F57</f>
        <v>7148890.1299999999</v>
      </c>
      <c r="G52" s="32">
        <f t="shared" si="1"/>
        <v>-67909.44000000041</v>
      </c>
      <c r="H52" s="36">
        <f>H53+H55+H57</f>
        <v>7148890.1299999999</v>
      </c>
      <c r="I52" s="36">
        <f>I53+I55+I57</f>
        <v>7080980.6899999995</v>
      </c>
      <c r="J52" s="33"/>
      <c r="K52" s="34"/>
    </row>
    <row r="53" spans="1:11" s="35" customFormat="1" ht="45" outlineLevel="7" x14ac:dyDescent="0.25">
      <c r="A53" s="9" t="s">
        <v>15</v>
      </c>
      <c r="B53" s="30" t="s">
        <v>42</v>
      </c>
      <c r="C53" s="30" t="s">
        <v>335</v>
      </c>
      <c r="D53" s="30" t="s">
        <v>52</v>
      </c>
      <c r="E53" s="30" t="s">
        <v>16</v>
      </c>
      <c r="F53" s="36">
        <f>F54</f>
        <v>6614127.1299999999</v>
      </c>
      <c r="G53" s="32">
        <f t="shared" si="1"/>
        <v>-39231.459999999963</v>
      </c>
      <c r="H53" s="36">
        <f>H54</f>
        <v>6614127.1299999999</v>
      </c>
      <c r="I53" s="36">
        <f>I54</f>
        <v>6574895.6699999999</v>
      </c>
      <c r="J53" s="33"/>
      <c r="K53" s="34"/>
    </row>
    <row r="54" spans="1:11" s="35" customFormat="1" outlineLevel="7" x14ac:dyDescent="0.25">
      <c r="A54" s="9" t="s">
        <v>17</v>
      </c>
      <c r="B54" s="30" t="s">
        <v>42</v>
      </c>
      <c r="C54" s="30" t="s">
        <v>335</v>
      </c>
      <c r="D54" s="30" t="s">
        <v>52</v>
      </c>
      <c r="E54" s="30" t="s">
        <v>18</v>
      </c>
      <c r="F54" s="36">
        <v>6614127.1299999999</v>
      </c>
      <c r="G54" s="32">
        <f t="shared" si="1"/>
        <v>-39231.459999999963</v>
      </c>
      <c r="H54" s="36">
        <v>6614127.1299999999</v>
      </c>
      <c r="I54" s="36">
        <v>6574895.6699999999</v>
      </c>
      <c r="J54" s="33"/>
      <c r="K54" s="34"/>
    </row>
    <row r="55" spans="1:11" s="35" customFormat="1" ht="30" outlineLevel="7" x14ac:dyDescent="0.25">
      <c r="A55" s="9" t="s">
        <v>19</v>
      </c>
      <c r="B55" s="30" t="s">
        <v>42</v>
      </c>
      <c r="C55" s="30" t="s">
        <v>335</v>
      </c>
      <c r="D55" s="30" t="s">
        <v>52</v>
      </c>
      <c r="E55" s="30" t="s">
        <v>20</v>
      </c>
      <c r="F55" s="36">
        <f>F56</f>
        <v>531563</v>
      </c>
      <c r="G55" s="32">
        <f t="shared" si="1"/>
        <v>-28677.979999999981</v>
      </c>
      <c r="H55" s="36">
        <f>H56</f>
        <v>531563</v>
      </c>
      <c r="I55" s="36">
        <f>I56</f>
        <v>502885.02</v>
      </c>
      <c r="J55" s="33"/>
      <c r="K55" s="34"/>
    </row>
    <row r="56" spans="1:11" s="35" customFormat="1" ht="30" outlineLevel="7" x14ac:dyDescent="0.25">
      <c r="A56" s="9" t="s">
        <v>21</v>
      </c>
      <c r="B56" s="30" t="s">
        <v>42</v>
      </c>
      <c r="C56" s="30" t="s">
        <v>335</v>
      </c>
      <c r="D56" s="30" t="s">
        <v>52</v>
      </c>
      <c r="E56" s="30" t="s">
        <v>22</v>
      </c>
      <c r="F56" s="36">
        <v>531563</v>
      </c>
      <c r="G56" s="32">
        <f t="shared" si="1"/>
        <v>-28677.979999999981</v>
      </c>
      <c r="H56" s="36">
        <v>531563</v>
      </c>
      <c r="I56" s="36">
        <v>502885.02</v>
      </c>
      <c r="J56" s="33"/>
      <c r="K56" s="34"/>
    </row>
    <row r="57" spans="1:11" s="35" customFormat="1" outlineLevel="7" x14ac:dyDescent="0.25">
      <c r="A57" s="9" t="s">
        <v>23</v>
      </c>
      <c r="B57" s="30" t="s">
        <v>42</v>
      </c>
      <c r="C57" s="30" t="s">
        <v>335</v>
      </c>
      <c r="D57" s="30" t="s">
        <v>52</v>
      </c>
      <c r="E57" s="30" t="s">
        <v>24</v>
      </c>
      <c r="F57" s="36">
        <f>F58</f>
        <v>3200</v>
      </c>
      <c r="G57" s="32">
        <f t="shared" si="1"/>
        <v>0</v>
      </c>
      <c r="H57" s="36">
        <f>H58</f>
        <v>3200</v>
      </c>
      <c r="I57" s="36">
        <f>I58</f>
        <v>3200</v>
      </c>
      <c r="J57" s="33"/>
      <c r="K57" s="34"/>
    </row>
    <row r="58" spans="1:11" s="35" customFormat="1" outlineLevel="7" x14ac:dyDescent="0.25">
      <c r="A58" s="9" t="s">
        <v>25</v>
      </c>
      <c r="B58" s="30" t="s">
        <v>42</v>
      </c>
      <c r="C58" s="30" t="s">
        <v>335</v>
      </c>
      <c r="D58" s="30" t="s">
        <v>52</v>
      </c>
      <c r="E58" s="30" t="s">
        <v>26</v>
      </c>
      <c r="F58" s="36">
        <v>3200</v>
      </c>
      <c r="G58" s="32">
        <f t="shared" si="1"/>
        <v>0</v>
      </c>
      <c r="H58" s="36">
        <v>3200</v>
      </c>
      <c r="I58" s="36">
        <v>3200</v>
      </c>
      <c r="J58" s="33"/>
      <c r="K58" s="34"/>
    </row>
    <row r="59" spans="1:11" s="35" customFormat="1" ht="30" outlineLevel="6" x14ac:dyDescent="0.25">
      <c r="A59" s="9" t="s">
        <v>53</v>
      </c>
      <c r="B59" s="30" t="s">
        <v>42</v>
      </c>
      <c r="C59" s="30" t="s">
        <v>335</v>
      </c>
      <c r="D59" s="30" t="s">
        <v>54</v>
      </c>
      <c r="E59" s="30"/>
      <c r="F59" s="36">
        <f>F60</f>
        <v>300000</v>
      </c>
      <c r="G59" s="32">
        <f t="shared" si="1"/>
        <v>-4114.9699999999721</v>
      </c>
      <c r="H59" s="36">
        <f>H60</f>
        <v>300000</v>
      </c>
      <c r="I59" s="36">
        <f>I60</f>
        <v>295885.03000000003</v>
      </c>
      <c r="J59" s="33"/>
      <c r="K59" s="34"/>
    </row>
    <row r="60" spans="1:11" s="35" customFormat="1" ht="30" outlineLevel="7" x14ac:dyDescent="0.25">
      <c r="A60" s="9" t="s">
        <v>19</v>
      </c>
      <c r="B60" s="30" t="s">
        <v>42</v>
      </c>
      <c r="C60" s="30" t="s">
        <v>335</v>
      </c>
      <c r="D60" s="30" t="s">
        <v>54</v>
      </c>
      <c r="E60" s="30" t="s">
        <v>20</v>
      </c>
      <c r="F60" s="36">
        <f>F61</f>
        <v>300000</v>
      </c>
      <c r="G60" s="32">
        <f t="shared" si="1"/>
        <v>-4114.9699999999721</v>
      </c>
      <c r="H60" s="36">
        <f>H61</f>
        <v>300000</v>
      </c>
      <c r="I60" s="36">
        <f>I61</f>
        <v>295885.03000000003</v>
      </c>
      <c r="J60" s="33"/>
      <c r="K60" s="34"/>
    </row>
    <row r="61" spans="1:11" s="35" customFormat="1" ht="30" outlineLevel="7" x14ac:dyDescent="0.25">
      <c r="A61" s="9" t="s">
        <v>21</v>
      </c>
      <c r="B61" s="30" t="s">
        <v>42</v>
      </c>
      <c r="C61" s="30" t="s">
        <v>335</v>
      </c>
      <c r="D61" s="30" t="s">
        <v>54</v>
      </c>
      <c r="E61" s="30" t="s">
        <v>22</v>
      </c>
      <c r="F61" s="36">
        <v>300000</v>
      </c>
      <c r="G61" s="32">
        <f t="shared" si="1"/>
        <v>-4114.9699999999721</v>
      </c>
      <c r="H61" s="36">
        <v>300000</v>
      </c>
      <c r="I61" s="36">
        <v>295885.03000000003</v>
      </c>
      <c r="J61" s="33"/>
      <c r="K61" s="34"/>
    </row>
    <row r="62" spans="1:11" s="35" customFormat="1" ht="30.75" customHeight="1" x14ac:dyDescent="0.25">
      <c r="A62" s="28" t="s">
        <v>55</v>
      </c>
      <c r="B62" s="29" t="s">
        <v>56</v>
      </c>
      <c r="C62" s="30"/>
      <c r="D62" s="30"/>
      <c r="E62" s="30"/>
      <c r="F62" s="31">
        <f>F63+F88+F117+F217+F370</f>
        <v>232097379.88</v>
      </c>
      <c r="G62" s="43">
        <f t="shared" si="1"/>
        <v>-11170945.51000002</v>
      </c>
      <c r="H62" s="31">
        <f>H63+H88+H117+H217+H370</f>
        <v>232097379.88</v>
      </c>
      <c r="I62" s="31">
        <f>I63+I88+I117+I217+I370</f>
        <v>220926434.36999997</v>
      </c>
      <c r="J62" s="33"/>
      <c r="K62" s="34"/>
    </row>
    <row r="63" spans="1:11" s="35" customFormat="1" outlineLevel="1" x14ac:dyDescent="0.25">
      <c r="A63" s="9" t="s">
        <v>57</v>
      </c>
      <c r="B63" s="30" t="s">
        <v>56</v>
      </c>
      <c r="C63" s="30" t="s">
        <v>336</v>
      </c>
      <c r="D63" s="30"/>
      <c r="E63" s="30"/>
      <c r="F63" s="36">
        <f>F64+F70+F76</f>
        <v>2183437.4900000002</v>
      </c>
      <c r="G63" s="32">
        <f t="shared" si="1"/>
        <v>-449249</v>
      </c>
      <c r="H63" s="36">
        <f>H64+H70+H76</f>
        <v>2183437.4900000002</v>
      </c>
      <c r="I63" s="36">
        <f>I64+I70+I76</f>
        <v>1734188.4900000002</v>
      </c>
      <c r="J63" s="33"/>
      <c r="K63" s="34"/>
    </row>
    <row r="64" spans="1:11" s="35" customFormat="1" ht="30" outlineLevel="2" x14ac:dyDescent="0.25">
      <c r="A64" s="9" t="s">
        <v>58</v>
      </c>
      <c r="B64" s="30" t="s">
        <v>56</v>
      </c>
      <c r="C64" s="30" t="s">
        <v>337</v>
      </c>
      <c r="D64" s="30"/>
      <c r="E64" s="30"/>
      <c r="F64" s="36">
        <f>F65</f>
        <v>1236000</v>
      </c>
      <c r="G64" s="32">
        <f t="shared" si="1"/>
        <v>-29091.389999999898</v>
      </c>
      <c r="H64" s="36">
        <f t="shared" ref="H64:I68" si="8">H65</f>
        <v>1236000</v>
      </c>
      <c r="I64" s="36">
        <f t="shared" si="8"/>
        <v>1206908.6100000001</v>
      </c>
      <c r="J64" s="33"/>
      <c r="K64" s="34"/>
    </row>
    <row r="65" spans="1:11" s="35" customFormat="1" ht="30" outlineLevel="3" x14ac:dyDescent="0.25">
      <c r="A65" s="9" t="s">
        <v>59</v>
      </c>
      <c r="B65" s="30" t="s">
        <v>56</v>
      </c>
      <c r="C65" s="30" t="s">
        <v>337</v>
      </c>
      <c r="D65" s="30" t="s">
        <v>60</v>
      </c>
      <c r="E65" s="30"/>
      <c r="F65" s="36">
        <f>F66</f>
        <v>1236000</v>
      </c>
      <c r="G65" s="32">
        <f t="shared" si="1"/>
        <v>-29091.389999999898</v>
      </c>
      <c r="H65" s="36">
        <f t="shared" si="8"/>
        <v>1236000</v>
      </c>
      <c r="I65" s="36">
        <f t="shared" si="8"/>
        <v>1206908.6100000001</v>
      </c>
      <c r="J65" s="33"/>
      <c r="K65" s="34"/>
    </row>
    <row r="66" spans="1:11" s="35" customFormat="1" ht="45" outlineLevel="5" x14ac:dyDescent="0.25">
      <c r="A66" s="9" t="s">
        <v>375</v>
      </c>
      <c r="B66" s="30" t="s">
        <v>56</v>
      </c>
      <c r="C66" s="30" t="s">
        <v>337</v>
      </c>
      <c r="D66" s="30" t="s">
        <v>61</v>
      </c>
      <c r="E66" s="30"/>
      <c r="F66" s="36">
        <f>F67</f>
        <v>1236000</v>
      </c>
      <c r="G66" s="32">
        <f t="shared" si="1"/>
        <v>-29091.389999999898</v>
      </c>
      <c r="H66" s="36">
        <f t="shared" si="8"/>
        <v>1236000</v>
      </c>
      <c r="I66" s="36">
        <f t="shared" si="8"/>
        <v>1206908.6100000001</v>
      </c>
      <c r="J66" s="33"/>
      <c r="K66" s="34"/>
    </row>
    <row r="67" spans="1:11" s="35" customFormat="1" ht="30" outlineLevel="6" x14ac:dyDescent="0.25">
      <c r="A67" s="9" t="s">
        <v>58</v>
      </c>
      <c r="B67" s="30" t="s">
        <v>56</v>
      </c>
      <c r="C67" s="30" t="s">
        <v>337</v>
      </c>
      <c r="D67" s="30" t="s">
        <v>62</v>
      </c>
      <c r="E67" s="30"/>
      <c r="F67" s="36">
        <f>F68</f>
        <v>1236000</v>
      </c>
      <c r="G67" s="32">
        <f t="shared" si="1"/>
        <v>-29091.389999999898</v>
      </c>
      <c r="H67" s="36">
        <f t="shared" si="8"/>
        <v>1236000</v>
      </c>
      <c r="I67" s="36">
        <f t="shared" si="8"/>
        <v>1206908.6100000001</v>
      </c>
      <c r="J67" s="33"/>
      <c r="K67" s="34"/>
    </row>
    <row r="68" spans="1:11" s="35" customFormat="1" ht="45" outlineLevel="7" x14ac:dyDescent="0.25">
      <c r="A68" s="9" t="s">
        <v>15</v>
      </c>
      <c r="B68" s="30" t="s">
        <v>56</v>
      </c>
      <c r="C68" s="30" t="s">
        <v>337</v>
      </c>
      <c r="D68" s="30" t="s">
        <v>62</v>
      </c>
      <c r="E68" s="30" t="s">
        <v>16</v>
      </c>
      <c r="F68" s="36">
        <f>F69</f>
        <v>1236000</v>
      </c>
      <c r="G68" s="32">
        <f t="shared" si="1"/>
        <v>-29091.389999999898</v>
      </c>
      <c r="H68" s="36">
        <f t="shared" si="8"/>
        <v>1236000</v>
      </c>
      <c r="I68" s="36">
        <f t="shared" si="8"/>
        <v>1206908.6100000001</v>
      </c>
      <c r="J68" s="33"/>
      <c r="K68" s="34"/>
    </row>
    <row r="69" spans="1:11" s="35" customFormat="1" outlineLevel="7" x14ac:dyDescent="0.25">
      <c r="A69" s="9" t="s">
        <v>63</v>
      </c>
      <c r="B69" s="30" t="s">
        <v>56</v>
      </c>
      <c r="C69" s="30" t="s">
        <v>337</v>
      </c>
      <c r="D69" s="30" t="s">
        <v>62</v>
      </c>
      <c r="E69" s="30" t="s">
        <v>64</v>
      </c>
      <c r="F69" s="36">
        <v>1236000</v>
      </c>
      <c r="G69" s="32">
        <f t="shared" si="1"/>
        <v>-29091.389999999898</v>
      </c>
      <c r="H69" s="36">
        <v>1236000</v>
      </c>
      <c r="I69" s="36">
        <v>1206908.6100000001</v>
      </c>
      <c r="J69" s="33"/>
      <c r="K69" s="34"/>
    </row>
    <row r="70" spans="1:11" s="35" customFormat="1" outlineLevel="2" x14ac:dyDescent="0.25">
      <c r="A70" s="9" t="s">
        <v>65</v>
      </c>
      <c r="B70" s="30" t="s">
        <v>56</v>
      </c>
      <c r="C70" s="30" t="s">
        <v>338</v>
      </c>
      <c r="D70" s="30"/>
      <c r="E70" s="30"/>
      <c r="F70" s="36">
        <f>F71</f>
        <v>120000</v>
      </c>
      <c r="G70" s="32">
        <f t="shared" si="1"/>
        <v>-120000</v>
      </c>
      <c r="H70" s="36">
        <f t="shared" ref="H70:I74" si="9">H71</f>
        <v>120000</v>
      </c>
      <c r="I70" s="36">
        <f t="shared" si="9"/>
        <v>0</v>
      </c>
      <c r="J70" s="33"/>
      <c r="K70" s="34"/>
    </row>
    <row r="71" spans="1:11" s="35" customFormat="1" ht="30" outlineLevel="3" x14ac:dyDescent="0.25">
      <c r="A71" s="9" t="s">
        <v>59</v>
      </c>
      <c r="B71" s="30" t="s">
        <v>56</v>
      </c>
      <c r="C71" s="30" t="s">
        <v>338</v>
      </c>
      <c r="D71" s="30" t="s">
        <v>60</v>
      </c>
      <c r="E71" s="30"/>
      <c r="F71" s="36">
        <f>F72</f>
        <v>120000</v>
      </c>
      <c r="G71" s="32">
        <f t="shared" si="1"/>
        <v>-120000</v>
      </c>
      <c r="H71" s="36">
        <f t="shared" si="9"/>
        <v>120000</v>
      </c>
      <c r="I71" s="36">
        <f t="shared" si="9"/>
        <v>0</v>
      </c>
      <c r="J71" s="33"/>
      <c r="K71" s="34"/>
    </row>
    <row r="72" spans="1:11" s="35" customFormat="1" outlineLevel="5" x14ac:dyDescent="0.25">
      <c r="A72" s="9" t="s">
        <v>66</v>
      </c>
      <c r="B72" s="30" t="s">
        <v>56</v>
      </c>
      <c r="C72" s="30" t="s">
        <v>338</v>
      </c>
      <c r="D72" s="30" t="s">
        <v>67</v>
      </c>
      <c r="E72" s="30"/>
      <c r="F72" s="36">
        <f>F73</f>
        <v>120000</v>
      </c>
      <c r="G72" s="32">
        <f t="shared" si="1"/>
        <v>-120000</v>
      </c>
      <c r="H72" s="36">
        <f t="shared" si="9"/>
        <v>120000</v>
      </c>
      <c r="I72" s="36">
        <f t="shared" si="9"/>
        <v>0</v>
      </c>
      <c r="J72" s="33"/>
      <c r="K72" s="34"/>
    </row>
    <row r="73" spans="1:11" s="35" customFormat="1" outlineLevel="6" x14ac:dyDescent="0.25">
      <c r="A73" s="9" t="s">
        <v>68</v>
      </c>
      <c r="B73" s="30" t="s">
        <v>56</v>
      </c>
      <c r="C73" s="30" t="s">
        <v>338</v>
      </c>
      <c r="D73" s="30" t="s">
        <v>69</v>
      </c>
      <c r="E73" s="30"/>
      <c r="F73" s="36">
        <f>F74</f>
        <v>120000</v>
      </c>
      <c r="G73" s="32">
        <f t="shared" si="1"/>
        <v>-120000</v>
      </c>
      <c r="H73" s="36">
        <f t="shared" si="9"/>
        <v>120000</v>
      </c>
      <c r="I73" s="36">
        <f t="shared" si="9"/>
        <v>0</v>
      </c>
      <c r="J73" s="33"/>
      <c r="K73" s="34"/>
    </row>
    <row r="74" spans="1:11" s="35" customFormat="1" outlineLevel="7" x14ac:dyDescent="0.25">
      <c r="A74" s="9" t="s">
        <v>23</v>
      </c>
      <c r="B74" s="30" t="s">
        <v>56</v>
      </c>
      <c r="C74" s="30" t="s">
        <v>338</v>
      </c>
      <c r="D74" s="30" t="s">
        <v>69</v>
      </c>
      <c r="E74" s="30" t="s">
        <v>24</v>
      </c>
      <c r="F74" s="36">
        <f>F75</f>
        <v>120000</v>
      </c>
      <c r="G74" s="32">
        <f t="shared" si="1"/>
        <v>-120000</v>
      </c>
      <c r="H74" s="36">
        <f t="shared" si="9"/>
        <v>120000</v>
      </c>
      <c r="I74" s="36">
        <f t="shared" si="9"/>
        <v>0</v>
      </c>
      <c r="J74" s="33"/>
      <c r="K74" s="34"/>
    </row>
    <row r="75" spans="1:11" s="35" customFormat="1" outlineLevel="7" x14ac:dyDescent="0.25">
      <c r="A75" s="9" t="s">
        <v>321</v>
      </c>
      <c r="B75" s="30" t="s">
        <v>56</v>
      </c>
      <c r="C75" s="30" t="s">
        <v>338</v>
      </c>
      <c r="D75" s="30" t="s">
        <v>69</v>
      </c>
      <c r="E75" s="30" t="s">
        <v>320</v>
      </c>
      <c r="F75" s="36">
        <v>120000</v>
      </c>
      <c r="G75" s="32">
        <f t="shared" si="1"/>
        <v>-120000</v>
      </c>
      <c r="H75" s="36">
        <v>120000</v>
      </c>
      <c r="I75" s="36">
        <v>0</v>
      </c>
      <c r="J75" s="33"/>
      <c r="K75" s="34"/>
    </row>
    <row r="76" spans="1:11" s="35" customFormat="1" outlineLevel="2" x14ac:dyDescent="0.25">
      <c r="A76" s="9" t="s">
        <v>70</v>
      </c>
      <c r="B76" s="30" t="s">
        <v>56</v>
      </c>
      <c r="C76" s="30" t="s">
        <v>339</v>
      </c>
      <c r="D76" s="30"/>
      <c r="E76" s="30"/>
      <c r="F76" s="36">
        <f>F77</f>
        <v>827437.49</v>
      </c>
      <c r="G76" s="32">
        <f t="shared" si="1"/>
        <v>-300157.61</v>
      </c>
      <c r="H76" s="36">
        <f>H77</f>
        <v>827437.49</v>
      </c>
      <c r="I76" s="36">
        <f>I77</f>
        <v>527279.88</v>
      </c>
      <c r="J76" s="33"/>
      <c r="K76" s="34"/>
    </row>
    <row r="77" spans="1:11" s="35" customFormat="1" ht="30" outlineLevel="3" x14ac:dyDescent="0.25">
      <c r="A77" s="9" t="s">
        <v>59</v>
      </c>
      <c r="B77" s="30" t="s">
        <v>56</v>
      </c>
      <c r="C77" s="30" t="s">
        <v>339</v>
      </c>
      <c r="D77" s="30" t="s">
        <v>60</v>
      </c>
      <c r="E77" s="30"/>
      <c r="F77" s="36">
        <f>F78+F82</f>
        <v>827437.49</v>
      </c>
      <c r="G77" s="32">
        <f t="shared" si="1"/>
        <v>-300157.61</v>
      </c>
      <c r="H77" s="36">
        <f>H78+H82</f>
        <v>827437.49</v>
      </c>
      <c r="I77" s="36">
        <f>I78+I82</f>
        <v>527279.88</v>
      </c>
      <c r="J77" s="33"/>
      <c r="K77" s="34"/>
    </row>
    <row r="78" spans="1:11" s="35" customFormat="1" ht="45" outlineLevel="5" x14ac:dyDescent="0.25">
      <c r="A78" s="9" t="s">
        <v>71</v>
      </c>
      <c r="B78" s="30" t="s">
        <v>56</v>
      </c>
      <c r="C78" s="30" t="s">
        <v>339</v>
      </c>
      <c r="D78" s="30" t="s">
        <v>72</v>
      </c>
      <c r="E78" s="30"/>
      <c r="F78" s="36">
        <f>F79</f>
        <v>150000</v>
      </c>
      <c r="G78" s="32">
        <f t="shared" si="1"/>
        <v>-12534</v>
      </c>
      <c r="H78" s="36">
        <f t="shared" ref="H78:I80" si="10">H79</f>
        <v>150000</v>
      </c>
      <c r="I78" s="36">
        <f t="shared" si="10"/>
        <v>137466</v>
      </c>
      <c r="J78" s="33"/>
      <c r="K78" s="34"/>
    </row>
    <row r="79" spans="1:11" s="35" customFormat="1" ht="30" outlineLevel="6" x14ac:dyDescent="0.25">
      <c r="A79" s="9" t="s">
        <v>73</v>
      </c>
      <c r="B79" s="30" t="s">
        <v>56</v>
      </c>
      <c r="C79" s="30" t="s">
        <v>339</v>
      </c>
      <c r="D79" s="30" t="s">
        <v>74</v>
      </c>
      <c r="E79" s="30"/>
      <c r="F79" s="36">
        <f>F80</f>
        <v>150000</v>
      </c>
      <c r="G79" s="32">
        <f t="shared" si="1"/>
        <v>-12534</v>
      </c>
      <c r="H79" s="36">
        <f t="shared" si="10"/>
        <v>150000</v>
      </c>
      <c r="I79" s="36">
        <f t="shared" si="10"/>
        <v>137466</v>
      </c>
      <c r="J79" s="33"/>
      <c r="K79" s="34"/>
    </row>
    <row r="80" spans="1:11" s="35" customFormat="1" outlineLevel="7" x14ac:dyDescent="0.25">
      <c r="A80" s="9" t="s">
        <v>23</v>
      </c>
      <c r="B80" s="30" t="s">
        <v>56</v>
      </c>
      <c r="C80" s="30" t="s">
        <v>339</v>
      </c>
      <c r="D80" s="30" t="s">
        <v>74</v>
      </c>
      <c r="E80" s="30" t="s">
        <v>24</v>
      </c>
      <c r="F80" s="36">
        <f>F81</f>
        <v>150000</v>
      </c>
      <c r="G80" s="32">
        <f t="shared" si="1"/>
        <v>-12534</v>
      </c>
      <c r="H80" s="36">
        <f t="shared" si="10"/>
        <v>150000</v>
      </c>
      <c r="I80" s="36">
        <f t="shared" si="10"/>
        <v>137466</v>
      </c>
      <c r="J80" s="33"/>
      <c r="K80" s="34"/>
    </row>
    <row r="81" spans="1:11" s="35" customFormat="1" outlineLevel="7" x14ac:dyDescent="0.25">
      <c r="A81" s="9" t="s">
        <v>25</v>
      </c>
      <c r="B81" s="30" t="s">
        <v>56</v>
      </c>
      <c r="C81" s="30" t="s">
        <v>339</v>
      </c>
      <c r="D81" s="30" t="s">
        <v>74</v>
      </c>
      <c r="E81" s="30" t="s">
        <v>26</v>
      </c>
      <c r="F81" s="36">
        <v>150000</v>
      </c>
      <c r="G81" s="32">
        <f t="shared" si="1"/>
        <v>-12534</v>
      </c>
      <c r="H81" s="36">
        <v>150000</v>
      </c>
      <c r="I81" s="36">
        <v>137466</v>
      </c>
      <c r="J81" s="33"/>
      <c r="K81" s="34"/>
    </row>
    <row r="82" spans="1:11" s="35" customFormat="1" ht="30" outlineLevel="5" x14ac:dyDescent="0.25">
      <c r="A82" s="9" t="s">
        <v>75</v>
      </c>
      <c r="B82" s="30" t="s">
        <v>56</v>
      </c>
      <c r="C82" s="30" t="s">
        <v>339</v>
      </c>
      <c r="D82" s="30" t="s">
        <v>76</v>
      </c>
      <c r="E82" s="30"/>
      <c r="F82" s="36">
        <f>F83</f>
        <v>677437.49</v>
      </c>
      <c r="G82" s="32">
        <f t="shared" si="1"/>
        <v>-287623.61</v>
      </c>
      <c r="H82" s="36">
        <f>H83</f>
        <v>677437.49</v>
      </c>
      <c r="I82" s="36">
        <f>I83</f>
        <v>389813.88</v>
      </c>
      <c r="J82" s="33"/>
      <c r="K82" s="34"/>
    </row>
    <row r="83" spans="1:11" s="35" customFormat="1" ht="30" outlineLevel="6" x14ac:dyDescent="0.25">
      <c r="A83" s="9" t="s">
        <v>77</v>
      </c>
      <c r="B83" s="30" t="s">
        <v>56</v>
      </c>
      <c r="C83" s="30" t="s">
        <v>339</v>
      </c>
      <c r="D83" s="30" t="s">
        <v>78</v>
      </c>
      <c r="E83" s="30"/>
      <c r="F83" s="36">
        <f>F84+F86</f>
        <v>677437.49</v>
      </c>
      <c r="G83" s="32">
        <f t="shared" si="1"/>
        <v>-287623.61</v>
      </c>
      <c r="H83" s="36">
        <f>H84+H86</f>
        <v>677437.49</v>
      </c>
      <c r="I83" s="36">
        <f>I84+I86</f>
        <v>389813.88</v>
      </c>
      <c r="J83" s="33"/>
      <c r="K83" s="34"/>
    </row>
    <row r="84" spans="1:11" s="35" customFormat="1" ht="45" outlineLevel="7" x14ac:dyDescent="0.25">
      <c r="A84" s="9" t="s">
        <v>15</v>
      </c>
      <c r="B84" s="30" t="s">
        <v>56</v>
      </c>
      <c r="C84" s="30" t="s">
        <v>339</v>
      </c>
      <c r="D84" s="30" t="s">
        <v>78</v>
      </c>
      <c r="E84" s="30" t="s">
        <v>16</v>
      </c>
      <c r="F84" s="36">
        <f>F85</f>
        <v>600000</v>
      </c>
      <c r="G84" s="32">
        <f t="shared" ref="G84:G160" si="11">I84-F84</f>
        <v>-267960.71000000002</v>
      </c>
      <c r="H84" s="36">
        <f>H85</f>
        <v>600000</v>
      </c>
      <c r="I84" s="36">
        <f>I85</f>
        <v>332039.28999999998</v>
      </c>
      <c r="J84" s="33"/>
      <c r="K84" s="34"/>
    </row>
    <row r="85" spans="1:11" s="35" customFormat="1" outlineLevel="7" x14ac:dyDescent="0.25">
      <c r="A85" s="9" t="s">
        <v>17</v>
      </c>
      <c r="B85" s="30" t="s">
        <v>56</v>
      </c>
      <c r="C85" s="30" t="s">
        <v>339</v>
      </c>
      <c r="D85" s="30" t="s">
        <v>78</v>
      </c>
      <c r="E85" s="30" t="s">
        <v>18</v>
      </c>
      <c r="F85" s="36">
        <v>600000</v>
      </c>
      <c r="G85" s="32">
        <f t="shared" si="11"/>
        <v>-267960.71000000002</v>
      </c>
      <c r="H85" s="36">
        <v>600000</v>
      </c>
      <c r="I85" s="36">
        <v>332039.28999999998</v>
      </c>
      <c r="J85" s="33"/>
      <c r="K85" s="34"/>
    </row>
    <row r="86" spans="1:11" s="35" customFormat="1" ht="30" outlineLevel="7" x14ac:dyDescent="0.25">
      <c r="A86" s="9" t="s">
        <v>19</v>
      </c>
      <c r="B86" s="30" t="s">
        <v>56</v>
      </c>
      <c r="C86" s="30" t="s">
        <v>339</v>
      </c>
      <c r="D86" s="30" t="s">
        <v>78</v>
      </c>
      <c r="E86" s="30" t="s">
        <v>20</v>
      </c>
      <c r="F86" s="36">
        <f>F87</f>
        <v>77437.490000000005</v>
      </c>
      <c r="G86" s="32">
        <f t="shared" si="11"/>
        <v>-19662.900000000009</v>
      </c>
      <c r="H86" s="36">
        <f>H87</f>
        <v>77437.490000000005</v>
      </c>
      <c r="I86" s="36">
        <f>I87</f>
        <v>57774.59</v>
      </c>
      <c r="J86" s="33"/>
      <c r="K86" s="34"/>
    </row>
    <row r="87" spans="1:11" s="35" customFormat="1" ht="30" outlineLevel="7" x14ac:dyDescent="0.25">
      <c r="A87" s="9" t="s">
        <v>21</v>
      </c>
      <c r="B87" s="30" t="s">
        <v>56</v>
      </c>
      <c r="C87" s="30" t="s">
        <v>339</v>
      </c>
      <c r="D87" s="30" t="s">
        <v>78</v>
      </c>
      <c r="E87" s="30" t="s">
        <v>22</v>
      </c>
      <c r="F87" s="36">
        <v>77437.490000000005</v>
      </c>
      <c r="G87" s="32">
        <f t="shared" si="11"/>
        <v>-19662.900000000009</v>
      </c>
      <c r="H87" s="36">
        <v>77437.490000000005</v>
      </c>
      <c r="I87" s="36">
        <v>57774.59</v>
      </c>
      <c r="J87" s="33"/>
      <c r="K87" s="34"/>
    </row>
    <row r="88" spans="1:11" s="35" customFormat="1" ht="30" outlineLevel="1" x14ac:dyDescent="0.25">
      <c r="A88" s="9" t="s">
        <v>79</v>
      </c>
      <c r="B88" s="30" t="s">
        <v>56</v>
      </c>
      <c r="C88" s="30" t="s">
        <v>340</v>
      </c>
      <c r="D88" s="30"/>
      <c r="E88" s="30"/>
      <c r="F88" s="36">
        <f>F89</f>
        <v>1016069.6</v>
      </c>
      <c r="G88" s="32">
        <f t="shared" si="11"/>
        <v>-148384.09999999998</v>
      </c>
      <c r="H88" s="36">
        <f>H89</f>
        <v>1016069.6</v>
      </c>
      <c r="I88" s="36">
        <f>I89</f>
        <v>867685.5</v>
      </c>
      <c r="J88" s="33"/>
      <c r="K88" s="34"/>
    </row>
    <row r="89" spans="1:11" s="35" customFormat="1" outlineLevel="2" x14ac:dyDescent="0.25">
      <c r="A89" s="9" t="s">
        <v>80</v>
      </c>
      <c r="B89" s="30" t="s">
        <v>56</v>
      </c>
      <c r="C89" s="30" t="s">
        <v>332</v>
      </c>
      <c r="D89" s="30"/>
      <c r="E89" s="30"/>
      <c r="F89" s="36">
        <f>F90+F110</f>
        <v>1016069.6</v>
      </c>
      <c r="G89" s="32">
        <f t="shared" si="11"/>
        <v>-148384.09999999998</v>
      </c>
      <c r="H89" s="36">
        <f>H90+H110</f>
        <v>1016069.6</v>
      </c>
      <c r="I89" s="36">
        <f>I90+I110</f>
        <v>867685.5</v>
      </c>
      <c r="J89" s="33"/>
      <c r="K89" s="34"/>
    </row>
    <row r="90" spans="1:11" s="35" customFormat="1" ht="30.75" customHeight="1" outlineLevel="3" x14ac:dyDescent="0.25">
      <c r="A90" s="9" t="s">
        <v>81</v>
      </c>
      <c r="B90" s="30" t="s">
        <v>56</v>
      </c>
      <c r="C90" s="30" t="s">
        <v>332</v>
      </c>
      <c r="D90" s="30" t="s">
        <v>82</v>
      </c>
      <c r="E90" s="30"/>
      <c r="F90" s="36">
        <f>F91</f>
        <v>836069.6</v>
      </c>
      <c r="G90" s="32">
        <f t="shared" si="11"/>
        <v>-148384.09999999998</v>
      </c>
      <c r="H90" s="36">
        <f>H91</f>
        <v>836069.6</v>
      </c>
      <c r="I90" s="36">
        <f>I91</f>
        <v>687685.5</v>
      </c>
      <c r="J90" s="33"/>
      <c r="K90" s="34"/>
    </row>
    <row r="91" spans="1:11" s="35" customFormat="1" ht="30" outlineLevel="4" x14ac:dyDescent="0.25">
      <c r="A91" s="9" t="s">
        <v>83</v>
      </c>
      <c r="B91" s="30" t="s">
        <v>56</v>
      </c>
      <c r="C91" s="30" t="s">
        <v>332</v>
      </c>
      <c r="D91" s="30" t="s">
        <v>84</v>
      </c>
      <c r="E91" s="30"/>
      <c r="F91" s="36">
        <f>F92+F98+F102+F106</f>
        <v>836069.6</v>
      </c>
      <c r="G91" s="32">
        <f t="shared" si="11"/>
        <v>-148384.09999999998</v>
      </c>
      <c r="H91" s="36">
        <f>H92+H98+H102+H106</f>
        <v>836069.6</v>
      </c>
      <c r="I91" s="36">
        <f>I92+I98+I102+I106</f>
        <v>687685.5</v>
      </c>
      <c r="J91" s="33"/>
      <c r="K91" s="34"/>
    </row>
    <row r="92" spans="1:11" s="35" customFormat="1" ht="30" outlineLevel="5" x14ac:dyDescent="0.25">
      <c r="A92" s="9" t="s">
        <v>85</v>
      </c>
      <c r="B92" s="30" t="s">
        <v>56</v>
      </c>
      <c r="C92" s="30" t="s">
        <v>332</v>
      </c>
      <c r="D92" s="30" t="s">
        <v>86</v>
      </c>
      <c r="E92" s="30"/>
      <c r="F92" s="36">
        <f>F93</f>
        <v>150000</v>
      </c>
      <c r="G92" s="32">
        <f t="shared" si="11"/>
        <v>-111304.5</v>
      </c>
      <c r="H92" s="36">
        <f>H93</f>
        <v>150000</v>
      </c>
      <c r="I92" s="36">
        <f>I93</f>
        <v>38695.5</v>
      </c>
      <c r="J92" s="33"/>
      <c r="K92" s="34"/>
    </row>
    <row r="93" spans="1:11" s="35" customFormat="1" outlineLevel="6" x14ac:dyDescent="0.25">
      <c r="A93" s="9" t="s">
        <v>87</v>
      </c>
      <c r="B93" s="30" t="s">
        <v>56</v>
      </c>
      <c r="C93" s="30" t="s">
        <v>332</v>
      </c>
      <c r="D93" s="30" t="s">
        <v>88</v>
      </c>
      <c r="E93" s="30"/>
      <c r="F93" s="36">
        <f>F94+F96</f>
        <v>150000</v>
      </c>
      <c r="G93" s="32">
        <f t="shared" si="11"/>
        <v>-111304.5</v>
      </c>
      <c r="H93" s="36">
        <f>H94+H96</f>
        <v>150000</v>
      </c>
      <c r="I93" s="36">
        <f>I94+I96</f>
        <v>38695.5</v>
      </c>
      <c r="J93" s="33"/>
      <c r="K93" s="34"/>
    </row>
    <row r="94" spans="1:11" s="35" customFormat="1" ht="30" outlineLevel="7" x14ac:dyDescent="0.25">
      <c r="A94" s="9" t="s">
        <v>19</v>
      </c>
      <c r="B94" s="30" t="s">
        <v>56</v>
      </c>
      <c r="C94" s="30" t="s">
        <v>332</v>
      </c>
      <c r="D94" s="30" t="s">
        <v>88</v>
      </c>
      <c r="E94" s="30" t="s">
        <v>20</v>
      </c>
      <c r="F94" s="36">
        <f>F95</f>
        <v>140000</v>
      </c>
      <c r="G94" s="32">
        <f t="shared" si="11"/>
        <v>-101304.5</v>
      </c>
      <c r="H94" s="36">
        <f>H95</f>
        <v>140000</v>
      </c>
      <c r="I94" s="36">
        <f>I95</f>
        <v>38695.5</v>
      </c>
      <c r="J94" s="33"/>
      <c r="K94" s="34"/>
    </row>
    <row r="95" spans="1:11" s="35" customFormat="1" ht="30" outlineLevel="7" x14ac:dyDescent="0.25">
      <c r="A95" s="9" t="s">
        <v>21</v>
      </c>
      <c r="B95" s="30" t="s">
        <v>56</v>
      </c>
      <c r="C95" s="30" t="s">
        <v>332</v>
      </c>
      <c r="D95" s="30" t="s">
        <v>88</v>
      </c>
      <c r="E95" s="30" t="s">
        <v>22</v>
      </c>
      <c r="F95" s="36">
        <v>140000</v>
      </c>
      <c r="G95" s="32">
        <f t="shared" si="11"/>
        <v>-101304.5</v>
      </c>
      <c r="H95" s="36">
        <v>140000</v>
      </c>
      <c r="I95" s="36">
        <v>38695.5</v>
      </c>
      <c r="J95" s="33"/>
      <c r="K95" s="34"/>
    </row>
    <row r="96" spans="1:11" s="35" customFormat="1" outlineLevel="7" x14ac:dyDescent="0.25">
      <c r="A96" s="37" t="s">
        <v>291</v>
      </c>
      <c r="B96" s="30" t="s">
        <v>56</v>
      </c>
      <c r="C96" s="30" t="s">
        <v>332</v>
      </c>
      <c r="D96" s="30" t="s">
        <v>88</v>
      </c>
      <c r="E96" s="30" t="s">
        <v>292</v>
      </c>
      <c r="F96" s="36">
        <f>F97</f>
        <v>10000</v>
      </c>
      <c r="G96" s="32">
        <f t="shared" si="11"/>
        <v>-10000</v>
      </c>
      <c r="H96" s="36">
        <f>H97</f>
        <v>10000</v>
      </c>
      <c r="I96" s="36">
        <f>I97</f>
        <v>0</v>
      </c>
      <c r="J96" s="33"/>
      <c r="K96" s="34"/>
    </row>
    <row r="97" spans="1:11" s="35" customFormat="1" outlineLevel="7" x14ac:dyDescent="0.25">
      <c r="A97" s="37" t="s">
        <v>293</v>
      </c>
      <c r="B97" s="30" t="s">
        <v>56</v>
      </c>
      <c r="C97" s="30" t="s">
        <v>332</v>
      </c>
      <c r="D97" s="30" t="s">
        <v>88</v>
      </c>
      <c r="E97" s="30" t="s">
        <v>294</v>
      </c>
      <c r="F97" s="36">
        <v>10000</v>
      </c>
      <c r="G97" s="32">
        <f t="shared" si="11"/>
        <v>-10000</v>
      </c>
      <c r="H97" s="36">
        <v>10000</v>
      </c>
      <c r="I97" s="36">
        <v>0</v>
      </c>
      <c r="J97" s="33"/>
      <c r="K97" s="34"/>
    </row>
    <row r="98" spans="1:11" s="35" customFormat="1" outlineLevel="5" x14ac:dyDescent="0.25">
      <c r="A98" s="9" t="s">
        <v>89</v>
      </c>
      <c r="B98" s="30" t="s">
        <v>56</v>
      </c>
      <c r="C98" s="30" t="s">
        <v>332</v>
      </c>
      <c r="D98" s="30" t="s">
        <v>90</v>
      </c>
      <c r="E98" s="30"/>
      <c r="F98" s="36">
        <f>F99</f>
        <v>25000</v>
      </c>
      <c r="G98" s="32">
        <f t="shared" si="11"/>
        <v>-20510</v>
      </c>
      <c r="H98" s="36">
        <f t="shared" ref="H98:I100" si="12">H99</f>
        <v>25000</v>
      </c>
      <c r="I98" s="36">
        <f t="shared" si="12"/>
        <v>4490</v>
      </c>
      <c r="J98" s="33"/>
      <c r="K98" s="34"/>
    </row>
    <row r="99" spans="1:11" s="35" customFormat="1" outlineLevel="6" x14ac:dyDescent="0.25">
      <c r="A99" s="9" t="s">
        <v>80</v>
      </c>
      <c r="B99" s="30" t="s">
        <v>56</v>
      </c>
      <c r="C99" s="30" t="s">
        <v>332</v>
      </c>
      <c r="D99" s="30" t="s">
        <v>91</v>
      </c>
      <c r="E99" s="30"/>
      <c r="F99" s="36">
        <f>F100</f>
        <v>25000</v>
      </c>
      <c r="G99" s="32">
        <f t="shared" si="11"/>
        <v>-20510</v>
      </c>
      <c r="H99" s="36">
        <f t="shared" si="12"/>
        <v>25000</v>
      </c>
      <c r="I99" s="36">
        <f t="shared" si="12"/>
        <v>4490</v>
      </c>
      <c r="J99" s="33"/>
      <c r="K99" s="34"/>
    </row>
    <row r="100" spans="1:11" s="35" customFormat="1" ht="30" outlineLevel="7" x14ac:dyDescent="0.25">
      <c r="A100" s="9" t="s">
        <v>19</v>
      </c>
      <c r="B100" s="30" t="s">
        <v>56</v>
      </c>
      <c r="C100" s="30" t="s">
        <v>332</v>
      </c>
      <c r="D100" s="30" t="s">
        <v>91</v>
      </c>
      <c r="E100" s="30" t="s">
        <v>20</v>
      </c>
      <c r="F100" s="36">
        <f>F101</f>
        <v>25000</v>
      </c>
      <c r="G100" s="32">
        <f t="shared" si="11"/>
        <v>-20510</v>
      </c>
      <c r="H100" s="36">
        <f t="shared" si="12"/>
        <v>25000</v>
      </c>
      <c r="I100" s="36">
        <f t="shared" si="12"/>
        <v>4490</v>
      </c>
      <c r="J100" s="33"/>
      <c r="K100" s="34"/>
    </row>
    <row r="101" spans="1:11" s="35" customFormat="1" ht="30" outlineLevel="7" x14ac:dyDescent="0.25">
      <c r="A101" s="9" t="s">
        <v>21</v>
      </c>
      <c r="B101" s="30" t="s">
        <v>56</v>
      </c>
      <c r="C101" s="30" t="s">
        <v>332</v>
      </c>
      <c r="D101" s="30" t="s">
        <v>91</v>
      </c>
      <c r="E101" s="30" t="s">
        <v>22</v>
      </c>
      <c r="F101" s="36">
        <v>25000</v>
      </c>
      <c r="G101" s="32">
        <f t="shared" si="11"/>
        <v>-20510</v>
      </c>
      <c r="H101" s="36">
        <v>25000</v>
      </c>
      <c r="I101" s="36">
        <v>4490</v>
      </c>
      <c r="J101" s="33"/>
      <c r="K101" s="34"/>
    </row>
    <row r="102" spans="1:11" s="35" customFormat="1" ht="24.75" customHeight="1" outlineLevel="5" x14ac:dyDescent="0.25">
      <c r="A102" s="9" t="s">
        <v>92</v>
      </c>
      <c r="B102" s="30" t="s">
        <v>56</v>
      </c>
      <c r="C102" s="30" t="s">
        <v>332</v>
      </c>
      <c r="D102" s="30" t="s">
        <v>93</v>
      </c>
      <c r="E102" s="30"/>
      <c r="F102" s="36">
        <f>F103</f>
        <v>411069.6</v>
      </c>
      <c r="G102" s="32">
        <f t="shared" si="11"/>
        <v>-16069.599999999977</v>
      </c>
      <c r="H102" s="36">
        <f t="shared" ref="H102:I104" si="13">H103</f>
        <v>411069.6</v>
      </c>
      <c r="I102" s="36">
        <f t="shared" si="13"/>
        <v>395000</v>
      </c>
      <c r="J102" s="33"/>
      <c r="K102" s="34"/>
    </row>
    <row r="103" spans="1:11" s="35" customFormat="1" outlineLevel="6" x14ac:dyDescent="0.25">
      <c r="A103" s="9" t="s">
        <v>94</v>
      </c>
      <c r="B103" s="30" t="s">
        <v>56</v>
      </c>
      <c r="C103" s="30" t="s">
        <v>332</v>
      </c>
      <c r="D103" s="30" t="s">
        <v>95</v>
      </c>
      <c r="E103" s="30"/>
      <c r="F103" s="36">
        <f>F104</f>
        <v>411069.6</v>
      </c>
      <c r="G103" s="32">
        <f t="shared" si="11"/>
        <v>-16069.599999999977</v>
      </c>
      <c r="H103" s="36">
        <f t="shared" si="13"/>
        <v>411069.6</v>
      </c>
      <c r="I103" s="36">
        <f t="shared" si="13"/>
        <v>395000</v>
      </c>
      <c r="J103" s="33"/>
      <c r="K103" s="34"/>
    </row>
    <row r="104" spans="1:11" s="35" customFormat="1" ht="30" outlineLevel="7" x14ac:dyDescent="0.25">
      <c r="A104" s="9" t="s">
        <v>19</v>
      </c>
      <c r="B104" s="30" t="s">
        <v>56</v>
      </c>
      <c r="C104" s="30" t="s">
        <v>332</v>
      </c>
      <c r="D104" s="30" t="s">
        <v>95</v>
      </c>
      <c r="E104" s="30" t="s">
        <v>20</v>
      </c>
      <c r="F104" s="36">
        <f>F105</f>
        <v>411069.6</v>
      </c>
      <c r="G104" s="32">
        <f t="shared" si="11"/>
        <v>-16069.599999999977</v>
      </c>
      <c r="H104" s="36">
        <f t="shared" si="13"/>
        <v>411069.6</v>
      </c>
      <c r="I104" s="36">
        <f t="shared" si="13"/>
        <v>395000</v>
      </c>
      <c r="J104" s="33"/>
      <c r="K104" s="34"/>
    </row>
    <row r="105" spans="1:11" s="35" customFormat="1" ht="30" outlineLevel="7" x14ac:dyDescent="0.25">
      <c r="A105" s="9" t="s">
        <v>21</v>
      </c>
      <c r="B105" s="30" t="s">
        <v>56</v>
      </c>
      <c r="C105" s="30" t="s">
        <v>332</v>
      </c>
      <c r="D105" s="30" t="s">
        <v>95</v>
      </c>
      <c r="E105" s="30" t="s">
        <v>22</v>
      </c>
      <c r="F105" s="36">
        <v>411069.6</v>
      </c>
      <c r="G105" s="32">
        <f t="shared" si="11"/>
        <v>-16069.599999999977</v>
      </c>
      <c r="H105" s="36">
        <v>411069.6</v>
      </c>
      <c r="I105" s="36">
        <v>395000</v>
      </c>
      <c r="J105" s="33"/>
      <c r="K105" s="34"/>
    </row>
    <row r="106" spans="1:11" s="35" customFormat="1" ht="30" outlineLevel="5" x14ac:dyDescent="0.25">
      <c r="A106" s="9" t="s">
        <v>96</v>
      </c>
      <c r="B106" s="30" t="s">
        <v>56</v>
      </c>
      <c r="C106" s="30" t="s">
        <v>332</v>
      </c>
      <c r="D106" s="30" t="s">
        <v>97</v>
      </c>
      <c r="E106" s="30"/>
      <c r="F106" s="36">
        <f>F107</f>
        <v>250000</v>
      </c>
      <c r="G106" s="32">
        <f t="shared" si="11"/>
        <v>-500</v>
      </c>
      <c r="H106" s="36">
        <f t="shared" ref="H106:I108" si="14">H107</f>
        <v>250000</v>
      </c>
      <c r="I106" s="36">
        <f t="shared" si="14"/>
        <v>249500</v>
      </c>
      <c r="J106" s="33"/>
      <c r="K106" s="34"/>
    </row>
    <row r="107" spans="1:11" s="35" customFormat="1" outlineLevel="6" x14ac:dyDescent="0.25">
      <c r="A107" s="9" t="s">
        <v>98</v>
      </c>
      <c r="B107" s="30" t="s">
        <v>56</v>
      </c>
      <c r="C107" s="30" t="s">
        <v>332</v>
      </c>
      <c r="D107" s="30" t="s">
        <v>99</v>
      </c>
      <c r="E107" s="30"/>
      <c r="F107" s="36">
        <f>F108</f>
        <v>250000</v>
      </c>
      <c r="G107" s="32">
        <f t="shared" si="11"/>
        <v>-500</v>
      </c>
      <c r="H107" s="36">
        <f t="shared" si="14"/>
        <v>250000</v>
      </c>
      <c r="I107" s="36">
        <f t="shared" si="14"/>
        <v>249500</v>
      </c>
      <c r="J107" s="33"/>
      <c r="K107" s="34"/>
    </row>
    <row r="108" spans="1:11" s="35" customFormat="1" ht="30" outlineLevel="7" x14ac:dyDescent="0.25">
      <c r="A108" s="9" t="s">
        <v>19</v>
      </c>
      <c r="B108" s="30" t="s">
        <v>56</v>
      </c>
      <c r="C108" s="30" t="s">
        <v>332</v>
      </c>
      <c r="D108" s="30" t="s">
        <v>99</v>
      </c>
      <c r="E108" s="30" t="s">
        <v>20</v>
      </c>
      <c r="F108" s="36">
        <f>F109</f>
        <v>250000</v>
      </c>
      <c r="G108" s="32">
        <f t="shared" si="11"/>
        <v>-500</v>
      </c>
      <c r="H108" s="36">
        <f t="shared" si="14"/>
        <v>250000</v>
      </c>
      <c r="I108" s="36">
        <f t="shared" si="14"/>
        <v>249500</v>
      </c>
      <c r="J108" s="33"/>
      <c r="K108" s="34"/>
    </row>
    <row r="109" spans="1:11" s="35" customFormat="1" ht="30" outlineLevel="7" x14ac:dyDescent="0.25">
      <c r="A109" s="9" t="s">
        <v>21</v>
      </c>
      <c r="B109" s="30" t="s">
        <v>56</v>
      </c>
      <c r="C109" s="30" t="s">
        <v>332</v>
      </c>
      <c r="D109" s="30" t="s">
        <v>99</v>
      </c>
      <c r="E109" s="30" t="s">
        <v>22</v>
      </c>
      <c r="F109" s="36">
        <v>250000</v>
      </c>
      <c r="G109" s="32">
        <f t="shared" si="11"/>
        <v>-500</v>
      </c>
      <c r="H109" s="36">
        <v>250000</v>
      </c>
      <c r="I109" s="36">
        <v>249500</v>
      </c>
      <c r="J109" s="33"/>
      <c r="K109" s="34"/>
    </row>
    <row r="110" spans="1:11" s="35" customFormat="1" ht="45" outlineLevel="7" x14ac:dyDescent="0.25">
      <c r="A110" s="41" t="s">
        <v>331</v>
      </c>
      <c r="B110" s="38" t="s">
        <v>56</v>
      </c>
      <c r="C110" s="30" t="s">
        <v>332</v>
      </c>
      <c r="D110" s="44" t="s">
        <v>60</v>
      </c>
      <c r="E110" s="40"/>
      <c r="F110" s="36">
        <f>F111</f>
        <v>180000</v>
      </c>
      <c r="G110" s="32">
        <f t="shared" si="11"/>
        <v>0</v>
      </c>
      <c r="H110" s="36">
        <f>H111</f>
        <v>180000</v>
      </c>
      <c r="I110" s="36">
        <f>I111</f>
        <v>180000</v>
      </c>
      <c r="J110" s="33"/>
      <c r="K110" s="34"/>
    </row>
    <row r="111" spans="1:11" s="35" customFormat="1" outlineLevel="7" x14ac:dyDescent="0.25">
      <c r="A111" s="37" t="s">
        <v>66</v>
      </c>
      <c r="B111" s="38" t="s">
        <v>56</v>
      </c>
      <c r="C111" s="30" t="s">
        <v>332</v>
      </c>
      <c r="D111" s="40" t="s">
        <v>67</v>
      </c>
      <c r="E111" s="40"/>
      <c r="F111" s="36">
        <f>F112</f>
        <v>180000</v>
      </c>
      <c r="G111" s="32">
        <f t="shared" si="11"/>
        <v>0</v>
      </c>
      <c r="H111" s="36">
        <f>H112</f>
        <v>180000</v>
      </c>
      <c r="I111" s="36">
        <f>I112</f>
        <v>180000</v>
      </c>
      <c r="J111" s="33"/>
      <c r="K111" s="34"/>
    </row>
    <row r="112" spans="1:11" s="35" customFormat="1" outlineLevel="7" x14ac:dyDescent="0.25">
      <c r="A112" s="37" t="s">
        <v>68</v>
      </c>
      <c r="B112" s="38" t="s">
        <v>56</v>
      </c>
      <c r="C112" s="30" t="s">
        <v>332</v>
      </c>
      <c r="D112" s="40" t="s">
        <v>69</v>
      </c>
      <c r="E112" s="40" t="s">
        <v>328</v>
      </c>
      <c r="F112" s="36">
        <f>F115+F113</f>
        <v>180000</v>
      </c>
      <c r="G112" s="32">
        <f t="shared" si="11"/>
        <v>0</v>
      </c>
      <c r="H112" s="36">
        <f>H115+H113</f>
        <v>180000</v>
      </c>
      <c r="I112" s="36">
        <f>I115+I113</f>
        <v>180000</v>
      </c>
      <c r="J112" s="33"/>
      <c r="K112" s="34"/>
    </row>
    <row r="113" spans="1:11" s="35" customFormat="1" outlineLevel="7" x14ac:dyDescent="0.25">
      <c r="A113" s="37" t="s">
        <v>291</v>
      </c>
      <c r="B113" s="38" t="s">
        <v>56</v>
      </c>
      <c r="C113" s="30" t="s">
        <v>332</v>
      </c>
      <c r="D113" s="40" t="s">
        <v>69</v>
      </c>
      <c r="E113" s="40" t="s">
        <v>292</v>
      </c>
      <c r="F113" s="36">
        <f>F114</f>
        <v>30000</v>
      </c>
      <c r="G113" s="32">
        <f t="shared" si="11"/>
        <v>0</v>
      </c>
      <c r="H113" s="36">
        <f>H114</f>
        <v>30000</v>
      </c>
      <c r="I113" s="36">
        <f>I114</f>
        <v>30000</v>
      </c>
      <c r="J113" s="33"/>
      <c r="K113" s="34"/>
    </row>
    <row r="114" spans="1:11" s="35" customFormat="1" outlineLevel="7" x14ac:dyDescent="0.25">
      <c r="A114" s="37" t="s">
        <v>293</v>
      </c>
      <c r="B114" s="38" t="s">
        <v>56</v>
      </c>
      <c r="C114" s="30" t="s">
        <v>332</v>
      </c>
      <c r="D114" s="40" t="s">
        <v>69</v>
      </c>
      <c r="E114" s="40" t="s">
        <v>294</v>
      </c>
      <c r="F114" s="36">
        <v>30000</v>
      </c>
      <c r="G114" s="32">
        <f t="shared" si="11"/>
        <v>0</v>
      </c>
      <c r="H114" s="36">
        <v>30000</v>
      </c>
      <c r="I114" s="36">
        <v>30000</v>
      </c>
      <c r="J114" s="33"/>
      <c r="K114" s="34"/>
    </row>
    <row r="115" spans="1:11" s="35" customFormat="1" outlineLevel="7" x14ac:dyDescent="0.25">
      <c r="A115" s="37" t="s">
        <v>23</v>
      </c>
      <c r="B115" s="38" t="s">
        <v>56</v>
      </c>
      <c r="C115" s="30" t="s">
        <v>332</v>
      </c>
      <c r="D115" s="40" t="s">
        <v>69</v>
      </c>
      <c r="E115" s="40" t="s">
        <v>24</v>
      </c>
      <c r="F115" s="36">
        <f>F116</f>
        <v>150000</v>
      </c>
      <c r="G115" s="32">
        <f t="shared" si="11"/>
        <v>0</v>
      </c>
      <c r="H115" s="36">
        <f>H116</f>
        <v>150000</v>
      </c>
      <c r="I115" s="36">
        <f>I116</f>
        <v>150000</v>
      </c>
      <c r="J115" s="33"/>
      <c r="K115" s="34"/>
    </row>
    <row r="116" spans="1:11" s="35" customFormat="1" outlineLevel="7" x14ac:dyDescent="0.25">
      <c r="A116" s="37" t="s">
        <v>321</v>
      </c>
      <c r="B116" s="38" t="s">
        <v>56</v>
      </c>
      <c r="C116" s="30" t="s">
        <v>332</v>
      </c>
      <c r="D116" s="40" t="s">
        <v>69</v>
      </c>
      <c r="E116" s="40" t="s">
        <v>320</v>
      </c>
      <c r="F116" s="36">
        <v>150000</v>
      </c>
      <c r="G116" s="32">
        <f t="shared" si="11"/>
        <v>0</v>
      </c>
      <c r="H116" s="36">
        <v>150000</v>
      </c>
      <c r="I116" s="36">
        <v>150000</v>
      </c>
      <c r="J116" s="33"/>
      <c r="K116" s="34"/>
    </row>
    <row r="117" spans="1:11" s="35" customFormat="1" outlineLevel="1" x14ac:dyDescent="0.25">
      <c r="A117" s="9" t="s">
        <v>100</v>
      </c>
      <c r="B117" s="30" t="s">
        <v>56</v>
      </c>
      <c r="C117" s="30" t="s">
        <v>341</v>
      </c>
      <c r="D117" s="30"/>
      <c r="E117" s="30"/>
      <c r="F117" s="36">
        <f>F118+F129+F164</f>
        <v>36339592.140000001</v>
      </c>
      <c r="G117" s="32">
        <f t="shared" si="11"/>
        <v>-3615183.7800000012</v>
      </c>
      <c r="H117" s="36">
        <f>H118+H129+H164</f>
        <v>36339592.140000001</v>
      </c>
      <c r="I117" s="36">
        <f>I118+I129+I164</f>
        <v>32724408.359999999</v>
      </c>
      <c r="J117" s="33"/>
      <c r="K117" s="34"/>
    </row>
    <row r="118" spans="1:11" s="35" customFormat="1" outlineLevel="2" x14ac:dyDescent="0.25">
      <c r="A118" s="9" t="s">
        <v>101</v>
      </c>
      <c r="B118" s="30" t="s">
        <v>56</v>
      </c>
      <c r="C118" s="30" t="s">
        <v>342</v>
      </c>
      <c r="D118" s="30"/>
      <c r="E118" s="30"/>
      <c r="F118" s="36">
        <f>F119</f>
        <v>51000</v>
      </c>
      <c r="G118" s="32">
        <f t="shared" si="11"/>
        <v>-42999.97</v>
      </c>
      <c r="H118" s="36">
        <f>H119</f>
        <v>51000</v>
      </c>
      <c r="I118" s="36">
        <f>I119</f>
        <v>8000.03</v>
      </c>
      <c r="J118" s="33"/>
      <c r="K118" s="34"/>
    </row>
    <row r="119" spans="1:11" s="35" customFormat="1" outlineLevel="3" x14ac:dyDescent="0.25">
      <c r="A119" s="9" t="s">
        <v>102</v>
      </c>
      <c r="B119" s="30" t="s">
        <v>56</v>
      </c>
      <c r="C119" s="30" t="s">
        <v>342</v>
      </c>
      <c r="D119" s="30" t="s">
        <v>103</v>
      </c>
      <c r="E119" s="30"/>
      <c r="F119" s="36">
        <f>F120</f>
        <v>51000</v>
      </c>
      <c r="G119" s="32">
        <f t="shared" si="11"/>
        <v>-42999.97</v>
      </c>
      <c r="H119" s="36">
        <f>H120</f>
        <v>51000</v>
      </c>
      <c r="I119" s="36">
        <f>I120</f>
        <v>8000.03</v>
      </c>
      <c r="J119" s="33"/>
      <c r="K119" s="34"/>
    </row>
    <row r="120" spans="1:11" s="35" customFormat="1" ht="30" outlineLevel="4" x14ac:dyDescent="0.25">
      <c r="A120" s="9" t="s">
        <v>104</v>
      </c>
      <c r="B120" s="30" t="s">
        <v>56</v>
      </c>
      <c r="C120" s="30" t="s">
        <v>342</v>
      </c>
      <c r="D120" s="30" t="s">
        <v>105</v>
      </c>
      <c r="E120" s="30"/>
      <c r="F120" s="36">
        <f>F121+F125</f>
        <v>51000</v>
      </c>
      <c r="G120" s="32">
        <f t="shared" si="11"/>
        <v>-42999.97</v>
      </c>
      <c r="H120" s="36">
        <f>H121+H125</f>
        <v>51000</v>
      </c>
      <c r="I120" s="36">
        <f>I121+I125</f>
        <v>8000.03</v>
      </c>
      <c r="J120" s="33"/>
      <c r="K120" s="34"/>
    </row>
    <row r="121" spans="1:11" s="35" customFormat="1" ht="45" outlineLevel="5" x14ac:dyDescent="0.25">
      <c r="A121" s="9" t="s">
        <v>106</v>
      </c>
      <c r="B121" s="30" t="s">
        <v>56</v>
      </c>
      <c r="C121" s="30" t="s">
        <v>342</v>
      </c>
      <c r="D121" s="30" t="s">
        <v>107</v>
      </c>
      <c r="E121" s="30"/>
      <c r="F121" s="36">
        <f>F122</f>
        <v>1000</v>
      </c>
      <c r="G121" s="32">
        <f t="shared" si="11"/>
        <v>-999.97</v>
      </c>
      <c r="H121" s="36">
        <f t="shared" ref="H121:I123" si="15">H122</f>
        <v>1000</v>
      </c>
      <c r="I121" s="36">
        <f t="shared" si="15"/>
        <v>0.03</v>
      </c>
      <c r="J121" s="33"/>
      <c r="K121" s="34"/>
    </row>
    <row r="122" spans="1:11" s="35" customFormat="1" ht="50.25" customHeight="1" outlineLevel="6" x14ac:dyDescent="0.25">
      <c r="A122" s="9" t="s">
        <v>376</v>
      </c>
      <c r="B122" s="30" t="s">
        <v>56</v>
      </c>
      <c r="C122" s="30" t="s">
        <v>342</v>
      </c>
      <c r="D122" s="30" t="s">
        <v>108</v>
      </c>
      <c r="E122" s="30"/>
      <c r="F122" s="36">
        <f>F123</f>
        <v>1000</v>
      </c>
      <c r="G122" s="32">
        <f t="shared" si="11"/>
        <v>-999.97</v>
      </c>
      <c r="H122" s="36">
        <f t="shared" si="15"/>
        <v>1000</v>
      </c>
      <c r="I122" s="36">
        <f t="shared" si="15"/>
        <v>0.03</v>
      </c>
      <c r="J122" s="33"/>
      <c r="K122" s="34"/>
    </row>
    <row r="123" spans="1:11" s="35" customFormat="1" ht="30" outlineLevel="7" x14ac:dyDescent="0.25">
      <c r="A123" s="9" t="s">
        <v>19</v>
      </c>
      <c r="B123" s="30" t="s">
        <v>56</v>
      </c>
      <c r="C123" s="30" t="s">
        <v>342</v>
      </c>
      <c r="D123" s="30" t="s">
        <v>108</v>
      </c>
      <c r="E123" s="30" t="s">
        <v>20</v>
      </c>
      <c r="F123" s="36">
        <f>F124</f>
        <v>1000</v>
      </c>
      <c r="G123" s="32">
        <f t="shared" si="11"/>
        <v>-999.97</v>
      </c>
      <c r="H123" s="36">
        <f t="shared" si="15"/>
        <v>1000</v>
      </c>
      <c r="I123" s="36">
        <f t="shared" si="15"/>
        <v>0.03</v>
      </c>
      <c r="J123" s="33"/>
      <c r="K123" s="34"/>
    </row>
    <row r="124" spans="1:11" s="35" customFormat="1" ht="30" outlineLevel="7" x14ac:dyDescent="0.25">
      <c r="A124" s="9" t="s">
        <v>21</v>
      </c>
      <c r="B124" s="30" t="s">
        <v>56</v>
      </c>
      <c r="C124" s="30" t="s">
        <v>342</v>
      </c>
      <c r="D124" s="30" t="s">
        <v>108</v>
      </c>
      <c r="E124" s="30" t="s">
        <v>22</v>
      </c>
      <c r="F124" s="36">
        <v>1000</v>
      </c>
      <c r="G124" s="32">
        <f t="shared" si="11"/>
        <v>-999.97</v>
      </c>
      <c r="H124" s="36">
        <v>1000</v>
      </c>
      <c r="I124" s="36">
        <v>0.03</v>
      </c>
      <c r="J124" s="33"/>
      <c r="K124" s="34"/>
    </row>
    <row r="125" spans="1:11" s="35" customFormat="1" ht="30" outlineLevel="5" x14ac:dyDescent="0.25">
      <c r="A125" s="9" t="s">
        <v>109</v>
      </c>
      <c r="B125" s="30" t="s">
        <v>56</v>
      </c>
      <c r="C125" s="30" t="s">
        <v>342</v>
      </c>
      <c r="D125" s="30" t="s">
        <v>110</v>
      </c>
      <c r="E125" s="30"/>
      <c r="F125" s="36">
        <f>F126</f>
        <v>50000</v>
      </c>
      <c r="G125" s="32">
        <f t="shared" si="11"/>
        <v>-42000</v>
      </c>
      <c r="H125" s="36">
        <f t="shared" ref="H125:I127" si="16">H126</f>
        <v>50000</v>
      </c>
      <c r="I125" s="36">
        <f t="shared" si="16"/>
        <v>8000</v>
      </c>
      <c r="J125" s="33"/>
      <c r="K125" s="34"/>
    </row>
    <row r="126" spans="1:11" s="35" customFormat="1" outlineLevel="6" x14ac:dyDescent="0.25">
      <c r="A126" s="9" t="s">
        <v>111</v>
      </c>
      <c r="B126" s="30" t="s">
        <v>56</v>
      </c>
      <c r="C126" s="30" t="s">
        <v>342</v>
      </c>
      <c r="D126" s="30" t="s">
        <v>112</v>
      </c>
      <c r="E126" s="30"/>
      <c r="F126" s="36">
        <f>F127</f>
        <v>50000</v>
      </c>
      <c r="G126" s="32">
        <f t="shared" si="11"/>
        <v>-42000</v>
      </c>
      <c r="H126" s="36">
        <f t="shared" si="16"/>
        <v>50000</v>
      </c>
      <c r="I126" s="36">
        <f t="shared" si="16"/>
        <v>8000</v>
      </c>
      <c r="J126" s="33"/>
      <c r="K126" s="34"/>
    </row>
    <row r="127" spans="1:11" s="35" customFormat="1" ht="30" outlineLevel="7" x14ac:dyDescent="0.25">
      <c r="A127" s="9" t="s">
        <v>19</v>
      </c>
      <c r="B127" s="30" t="s">
        <v>56</v>
      </c>
      <c r="C127" s="30" t="s">
        <v>342</v>
      </c>
      <c r="D127" s="30" t="s">
        <v>112</v>
      </c>
      <c r="E127" s="30" t="s">
        <v>20</v>
      </c>
      <c r="F127" s="36">
        <f>F128</f>
        <v>50000</v>
      </c>
      <c r="G127" s="32">
        <f t="shared" si="11"/>
        <v>-42000</v>
      </c>
      <c r="H127" s="36">
        <f t="shared" si="16"/>
        <v>50000</v>
      </c>
      <c r="I127" s="36">
        <f t="shared" si="16"/>
        <v>8000</v>
      </c>
      <c r="J127" s="33"/>
      <c r="K127" s="34"/>
    </row>
    <row r="128" spans="1:11" s="35" customFormat="1" ht="30" outlineLevel="7" x14ac:dyDescent="0.25">
      <c r="A128" s="9" t="s">
        <v>21</v>
      </c>
      <c r="B128" s="30" t="s">
        <v>56</v>
      </c>
      <c r="C128" s="30" t="s">
        <v>342</v>
      </c>
      <c r="D128" s="30" t="s">
        <v>112</v>
      </c>
      <c r="E128" s="30" t="s">
        <v>22</v>
      </c>
      <c r="F128" s="36">
        <v>50000</v>
      </c>
      <c r="G128" s="32">
        <f t="shared" si="11"/>
        <v>-42000</v>
      </c>
      <c r="H128" s="36">
        <v>50000</v>
      </c>
      <c r="I128" s="36">
        <v>8000</v>
      </c>
      <c r="J128" s="33"/>
      <c r="K128" s="34"/>
    </row>
    <row r="129" spans="1:11" s="35" customFormat="1" outlineLevel="2" x14ac:dyDescent="0.25">
      <c r="A129" s="9" t="s">
        <v>113</v>
      </c>
      <c r="B129" s="30" t="s">
        <v>56</v>
      </c>
      <c r="C129" s="30" t="s">
        <v>343</v>
      </c>
      <c r="D129" s="30"/>
      <c r="E129" s="30"/>
      <c r="F129" s="36">
        <f>F130</f>
        <v>34308592.140000001</v>
      </c>
      <c r="G129" s="32">
        <f t="shared" si="11"/>
        <v>-2167683.7900000028</v>
      </c>
      <c r="H129" s="36">
        <f>H130</f>
        <v>34308592.140000001</v>
      </c>
      <c r="I129" s="36">
        <f>I130</f>
        <v>32140908.349999998</v>
      </c>
      <c r="J129" s="33"/>
      <c r="K129" s="34"/>
    </row>
    <row r="130" spans="1:11" s="35" customFormat="1" outlineLevel="3" x14ac:dyDescent="0.25">
      <c r="A130" s="9" t="s">
        <v>114</v>
      </c>
      <c r="B130" s="30" t="s">
        <v>56</v>
      </c>
      <c r="C130" s="30" t="s">
        <v>343</v>
      </c>
      <c r="D130" s="30" t="s">
        <v>115</v>
      </c>
      <c r="E130" s="30"/>
      <c r="F130" s="36">
        <f>F131+F155</f>
        <v>34308592.140000001</v>
      </c>
      <c r="G130" s="32">
        <f t="shared" si="11"/>
        <v>-2167683.7900000028</v>
      </c>
      <c r="H130" s="36">
        <f>H131+H155</f>
        <v>34308592.140000001</v>
      </c>
      <c r="I130" s="36">
        <f>I131+I155</f>
        <v>32140908.349999998</v>
      </c>
      <c r="J130" s="33"/>
      <c r="K130" s="34"/>
    </row>
    <row r="131" spans="1:11" s="35" customFormat="1" ht="30" outlineLevel="4" x14ac:dyDescent="0.25">
      <c r="A131" s="9" t="s">
        <v>116</v>
      </c>
      <c r="B131" s="30" t="s">
        <v>56</v>
      </c>
      <c r="C131" s="30" t="s">
        <v>343</v>
      </c>
      <c r="D131" s="30" t="s">
        <v>117</v>
      </c>
      <c r="E131" s="30"/>
      <c r="F131" s="36">
        <f>F132+F141+F147+F151</f>
        <v>33418592.140000001</v>
      </c>
      <c r="G131" s="32">
        <f t="shared" si="11"/>
        <v>-2106353.7200000025</v>
      </c>
      <c r="H131" s="36">
        <f>H132+H141+H147+H151</f>
        <v>33418592.140000001</v>
      </c>
      <c r="I131" s="36">
        <f>I132+I141+I147+I151</f>
        <v>31312238.419999998</v>
      </c>
      <c r="J131" s="33"/>
      <c r="K131" s="34"/>
    </row>
    <row r="132" spans="1:11" s="35" customFormat="1" ht="35.25" customHeight="1" outlineLevel="5" x14ac:dyDescent="0.25">
      <c r="A132" s="9" t="s">
        <v>118</v>
      </c>
      <c r="B132" s="30" t="s">
        <v>56</v>
      </c>
      <c r="C132" s="30" t="s">
        <v>343</v>
      </c>
      <c r="D132" s="30" t="s">
        <v>119</v>
      </c>
      <c r="E132" s="30"/>
      <c r="F132" s="36">
        <f>F133+F138</f>
        <v>28506057.34</v>
      </c>
      <c r="G132" s="32">
        <f t="shared" si="11"/>
        <v>-1798853.0500000007</v>
      </c>
      <c r="H132" s="36">
        <f>H133+H138</f>
        <v>28506057.34</v>
      </c>
      <c r="I132" s="36">
        <f>I133+I138</f>
        <v>26707204.289999999</v>
      </c>
      <c r="J132" s="33"/>
      <c r="K132" s="34"/>
    </row>
    <row r="133" spans="1:11" s="35" customFormat="1" ht="30" outlineLevel="6" x14ac:dyDescent="0.25">
      <c r="A133" s="9" t="s">
        <v>120</v>
      </c>
      <c r="B133" s="30" t="s">
        <v>56</v>
      </c>
      <c r="C133" s="30" t="s">
        <v>343</v>
      </c>
      <c r="D133" s="30" t="s">
        <v>121</v>
      </c>
      <c r="E133" s="30"/>
      <c r="F133" s="36">
        <f>F134+F136</f>
        <v>8789350.0500000007</v>
      </c>
      <c r="G133" s="32">
        <f t="shared" si="11"/>
        <v>-788803.87000000104</v>
      </c>
      <c r="H133" s="36">
        <f>H134+H136</f>
        <v>8789350.0500000007</v>
      </c>
      <c r="I133" s="36">
        <f>I134+I136</f>
        <v>8000546.1799999997</v>
      </c>
      <c r="J133" s="33"/>
      <c r="K133" s="34"/>
    </row>
    <row r="134" spans="1:11" s="35" customFormat="1" ht="30" outlineLevel="7" x14ac:dyDescent="0.25">
      <c r="A134" s="9" t="s">
        <v>19</v>
      </c>
      <c r="B134" s="30" t="s">
        <v>56</v>
      </c>
      <c r="C134" s="30" t="s">
        <v>343</v>
      </c>
      <c r="D134" s="30" t="s">
        <v>121</v>
      </c>
      <c r="E134" s="30" t="s">
        <v>20</v>
      </c>
      <c r="F134" s="36">
        <f>F135</f>
        <v>8774350.0500000007</v>
      </c>
      <c r="G134" s="32">
        <f t="shared" si="11"/>
        <v>-788803.87000000104</v>
      </c>
      <c r="H134" s="36">
        <f>H135</f>
        <v>8774350.0500000007</v>
      </c>
      <c r="I134" s="36">
        <f>I135</f>
        <v>7985546.1799999997</v>
      </c>
      <c r="J134" s="33"/>
      <c r="K134" s="34"/>
    </row>
    <row r="135" spans="1:11" s="35" customFormat="1" ht="30" outlineLevel="7" x14ac:dyDescent="0.25">
      <c r="A135" s="9" t="s">
        <v>21</v>
      </c>
      <c r="B135" s="30" t="s">
        <v>56</v>
      </c>
      <c r="C135" s="30" t="s">
        <v>343</v>
      </c>
      <c r="D135" s="30" t="s">
        <v>121</v>
      </c>
      <c r="E135" s="30" t="s">
        <v>22</v>
      </c>
      <c r="F135" s="36">
        <v>8774350.0500000007</v>
      </c>
      <c r="G135" s="32">
        <f t="shared" si="11"/>
        <v>-788803.87000000104</v>
      </c>
      <c r="H135" s="36">
        <v>8774350.0500000007</v>
      </c>
      <c r="I135" s="36">
        <v>7985546.1799999997</v>
      </c>
      <c r="J135" s="33"/>
      <c r="K135" s="34"/>
    </row>
    <row r="136" spans="1:11" s="35" customFormat="1" outlineLevel="7" x14ac:dyDescent="0.25">
      <c r="A136" s="37" t="s">
        <v>23</v>
      </c>
      <c r="B136" s="30" t="s">
        <v>56</v>
      </c>
      <c r="C136" s="30" t="s">
        <v>343</v>
      </c>
      <c r="D136" s="30" t="s">
        <v>121</v>
      </c>
      <c r="E136" s="30" t="s">
        <v>24</v>
      </c>
      <c r="F136" s="36">
        <f>F137</f>
        <v>15000</v>
      </c>
      <c r="G136" s="32">
        <f t="shared" si="11"/>
        <v>0</v>
      </c>
      <c r="H136" s="36">
        <f>H137</f>
        <v>15000</v>
      </c>
      <c r="I136" s="36">
        <f>I137</f>
        <v>15000</v>
      </c>
      <c r="J136" s="33"/>
      <c r="K136" s="34"/>
    </row>
    <row r="137" spans="1:11" s="35" customFormat="1" outlineLevel="7" x14ac:dyDescent="0.25">
      <c r="A137" s="37" t="s">
        <v>352</v>
      </c>
      <c r="B137" s="30" t="s">
        <v>56</v>
      </c>
      <c r="C137" s="30" t="s">
        <v>343</v>
      </c>
      <c r="D137" s="30" t="s">
        <v>121</v>
      </c>
      <c r="E137" s="30" t="s">
        <v>351</v>
      </c>
      <c r="F137" s="36">
        <v>15000</v>
      </c>
      <c r="G137" s="32">
        <f t="shared" si="11"/>
        <v>0</v>
      </c>
      <c r="H137" s="36">
        <v>15000</v>
      </c>
      <c r="I137" s="36">
        <v>15000</v>
      </c>
      <c r="J137" s="33"/>
      <c r="K137" s="34"/>
    </row>
    <row r="138" spans="1:11" s="35" customFormat="1" outlineLevel="6" x14ac:dyDescent="0.25">
      <c r="A138" s="9" t="s">
        <v>122</v>
      </c>
      <c r="B138" s="30" t="s">
        <v>56</v>
      </c>
      <c r="C138" s="30" t="s">
        <v>343</v>
      </c>
      <c r="D138" s="30" t="s">
        <v>123</v>
      </c>
      <c r="E138" s="30"/>
      <c r="F138" s="36">
        <f>F139</f>
        <v>19716707.289999999</v>
      </c>
      <c r="G138" s="32">
        <f t="shared" si="11"/>
        <v>-1010049.1799999997</v>
      </c>
      <c r="H138" s="36">
        <f>H139</f>
        <v>19716707.289999999</v>
      </c>
      <c r="I138" s="36">
        <f>I139</f>
        <v>18706658.109999999</v>
      </c>
      <c r="J138" s="33"/>
      <c r="K138" s="34"/>
    </row>
    <row r="139" spans="1:11" s="35" customFormat="1" ht="30" outlineLevel="7" x14ac:dyDescent="0.25">
      <c r="A139" s="9" t="s">
        <v>19</v>
      </c>
      <c r="B139" s="30" t="s">
        <v>56</v>
      </c>
      <c r="C139" s="30" t="s">
        <v>343</v>
      </c>
      <c r="D139" s="30" t="s">
        <v>123</v>
      </c>
      <c r="E139" s="30" t="s">
        <v>20</v>
      </c>
      <c r="F139" s="36">
        <f>F140</f>
        <v>19716707.289999999</v>
      </c>
      <c r="G139" s="32">
        <f t="shared" si="11"/>
        <v>-1010049.1799999997</v>
      </c>
      <c r="H139" s="36">
        <f>H140</f>
        <v>19716707.289999999</v>
      </c>
      <c r="I139" s="36">
        <f>I140</f>
        <v>18706658.109999999</v>
      </c>
      <c r="J139" s="33"/>
      <c r="K139" s="34"/>
    </row>
    <row r="140" spans="1:11" s="35" customFormat="1" ht="30" outlineLevel="7" x14ac:dyDescent="0.25">
      <c r="A140" s="9" t="s">
        <v>21</v>
      </c>
      <c r="B140" s="30" t="s">
        <v>56</v>
      </c>
      <c r="C140" s="30" t="s">
        <v>343</v>
      </c>
      <c r="D140" s="30" t="s">
        <v>123</v>
      </c>
      <c r="E140" s="30" t="s">
        <v>22</v>
      </c>
      <c r="F140" s="36">
        <v>19716707.289999999</v>
      </c>
      <c r="G140" s="32">
        <f t="shared" si="11"/>
        <v>-1010049.1799999997</v>
      </c>
      <c r="H140" s="36">
        <v>19716707.289999999</v>
      </c>
      <c r="I140" s="36">
        <v>18706658.109999999</v>
      </c>
      <c r="J140" s="33"/>
      <c r="K140" s="34"/>
    </row>
    <row r="141" spans="1:11" s="35" customFormat="1" ht="30" outlineLevel="5" x14ac:dyDescent="0.25">
      <c r="A141" s="9" t="s">
        <v>124</v>
      </c>
      <c r="B141" s="30" t="s">
        <v>56</v>
      </c>
      <c r="C141" s="30" t="s">
        <v>343</v>
      </c>
      <c r="D141" s="30" t="s">
        <v>125</v>
      </c>
      <c r="E141" s="30"/>
      <c r="F141" s="36">
        <f>F142</f>
        <v>4912534.8</v>
      </c>
      <c r="G141" s="32">
        <f t="shared" si="11"/>
        <v>-307500.66999999993</v>
      </c>
      <c r="H141" s="36">
        <f>H142</f>
        <v>4912534.8</v>
      </c>
      <c r="I141" s="36">
        <f>I142</f>
        <v>4605034.13</v>
      </c>
      <c r="J141" s="33"/>
      <c r="K141" s="34"/>
    </row>
    <row r="142" spans="1:11" s="35" customFormat="1" ht="30" outlineLevel="6" x14ac:dyDescent="0.25">
      <c r="A142" s="9" t="s">
        <v>126</v>
      </c>
      <c r="B142" s="30" t="s">
        <v>56</v>
      </c>
      <c r="C142" s="30" t="s">
        <v>343</v>
      </c>
      <c r="D142" s="30" t="s">
        <v>127</v>
      </c>
      <c r="E142" s="30"/>
      <c r="F142" s="36">
        <f>F143</f>
        <v>4912534.8</v>
      </c>
      <c r="G142" s="32">
        <f t="shared" si="11"/>
        <v>-307500.66999999993</v>
      </c>
      <c r="H142" s="36">
        <f>H143+H145</f>
        <v>4912534.8</v>
      </c>
      <c r="I142" s="36">
        <f>I143+I145</f>
        <v>4605034.13</v>
      </c>
      <c r="J142" s="33"/>
      <c r="K142" s="34"/>
    </row>
    <row r="143" spans="1:11" s="35" customFormat="1" ht="30" outlineLevel="7" x14ac:dyDescent="0.25">
      <c r="A143" s="9" t="s">
        <v>19</v>
      </c>
      <c r="B143" s="30" t="s">
        <v>56</v>
      </c>
      <c r="C143" s="30" t="s">
        <v>343</v>
      </c>
      <c r="D143" s="30" t="s">
        <v>127</v>
      </c>
      <c r="E143" s="30" t="s">
        <v>20</v>
      </c>
      <c r="F143" s="36">
        <f>F144</f>
        <v>4912534.8</v>
      </c>
      <c r="G143" s="32">
        <f t="shared" si="11"/>
        <v>-360500.66999999993</v>
      </c>
      <c r="H143" s="36">
        <f>H144</f>
        <v>4859534.8</v>
      </c>
      <c r="I143" s="36">
        <f>I144</f>
        <v>4552034.13</v>
      </c>
      <c r="J143" s="33"/>
      <c r="K143" s="34"/>
    </row>
    <row r="144" spans="1:11" s="35" customFormat="1" ht="30" outlineLevel="7" x14ac:dyDescent="0.25">
      <c r="A144" s="9" t="s">
        <v>21</v>
      </c>
      <c r="B144" s="30" t="s">
        <v>56</v>
      </c>
      <c r="C144" s="30" t="s">
        <v>343</v>
      </c>
      <c r="D144" s="30" t="s">
        <v>127</v>
      </c>
      <c r="E144" s="30" t="s">
        <v>22</v>
      </c>
      <c r="F144" s="36">
        <v>4912534.8</v>
      </c>
      <c r="G144" s="32">
        <f t="shared" si="11"/>
        <v>-360500.66999999993</v>
      </c>
      <c r="H144" s="36">
        <v>4859534.8</v>
      </c>
      <c r="I144" s="36">
        <v>4552034.13</v>
      </c>
      <c r="J144" s="33"/>
      <c r="K144" s="34"/>
    </row>
    <row r="145" spans="1:11" s="35" customFormat="1" outlineLevel="7" x14ac:dyDescent="0.25">
      <c r="A145" s="37" t="s">
        <v>23</v>
      </c>
      <c r="B145" s="30" t="s">
        <v>56</v>
      </c>
      <c r="C145" s="30" t="s">
        <v>343</v>
      </c>
      <c r="D145" s="30" t="s">
        <v>127</v>
      </c>
      <c r="E145" s="30" t="s">
        <v>24</v>
      </c>
      <c r="F145" s="36">
        <v>0</v>
      </c>
      <c r="G145" s="32">
        <f t="shared" si="11"/>
        <v>53000</v>
      </c>
      <c r="H145" s="36">
        <f>H146</f>
        <v>53000</v>
      </c>
      <c r="I145" s="36">
        <f>I146</f>
        <v>53000</v>
      </c>
      <c r="J145" s="33"/>
      <c r="K145" s="34"/>
    </row>
    <row r="146" spans="1:11" s="35" customFormat="1" outlineLevel="7" x14ac:dyDescent="0.25">
      <c r="A146" s="37" t="s">
        <v>352</v>
      </c>
      <c r="B146" s="30" t="s">
        <v>56</v>
      </c>
      <c r="C146" s="30" t="s">
        <v>343</v>
      </c>
      <c r="D146" s="30" t="s">
        <v>127</v>
      </c>
      <c r="E146" s="30" t="s">
        <v>351</v>
      </c>
      <c r="F146" s="36">
        <v>0</v>
      </c>
      <c r="G146" s="32">
        <f t="shared" si="11"/>
        <v>53000</v>
      </c>
      <c r="H146" s="36">
        <v>53000</v>
      </c>
      <c r="I146" s="36">
        <v>53000</v>
      </c>
      <c r="J146" s="33"/>
      <c r="K146" s="34"/>
    </row>
    <row r="147" spans="1:11" s="35" customFormat="1" hidden="1" outlineLevel="5" x14ac:dyDescent="0.25">
      <c r="A147" s="9" t="s">
        <v>128</v>
      </c>
      <c r="B147" s="30" t="s">
        <v>56</v>
      </c>
      <c r="C147" s="30" t="s">
        <v>343</v>
      </c>
      <c r="D147" s="30" t="s">
        <v>129</v>
      </c>
      <c r="E147" s="30"/>
      <c r="F147" s="36">
        <f>F148</f>
        <v>0</v>
      </c>
      <c r="G147" s="32">
        <f t="shared" si="11"/>
        <v>0</v>
      </c>
      <c r="H147" s="36">
        <f t="shared" ref="H147:I149" si="17">H148</f>
        <v>0</v>
      </c>
      <c r="I147" s="36">
        <f t="shared" si="17"/>
        <v>0</v>
      </c>
      <c r="J147" s="33"/>
      <c r="K147" s="34"/>
    </row>
    <row r="148" spans="1:11" s="35" customFormat="1" ht="30" hidden="1" outlineLevel="6" x14ac:dyDescent="0.25">
      <c r="A148" s="9" t="s">
        <v>130</v>
      </c>
      <c r="B148" s="30" t="s">
        <v>56</v>
      </c>
      <c r="C148" s="30" t="s">
        <v>343</v>
      </c>
      <c r="D148" s="30" t="s">
        <v>131</v>
      </c>
      <c r="E148" s="30"/>
      <c r="F148" s="36">
        <f>F149</f>
        <v>0</v>
      </c>
      <c r="G148" s="32">
        <f t="shared" si="11"/>
        <v>0</v>
      </c>
      <c r="H148" s="36">
        <f t="shared" si="17"/>
        <v>0</v>
      </c>
      <c r="I148" s="36">
        <f t="shared" si="17"/>
        <v>0</v>
      </c>
      <c r="J148" s="33"/>
      <c r="K148" s="34"/>
    </row>
    <row r="149" spans="1:11" s="35" customFormat="1" ht="30" hidden="1" outlineLevel="7" x14ac:dyDescent="0.25">
      <c r="A149" s="9" t="s">
        <v>19</v>
      </c>
      <c r="B149" s="30" t="s">
        <v>56</v>
      </c>
      <c r="C149" s="30" t="s">
        <v>343</v>
      </c>
      <c r="D149" s="30" t="s">
        <v>131</v>
      </c>
      <c r="E149" s="30" t="s">
        <v>20</v>
      </c>
      <c r="F149" s="36">
        <f>F150</f>
        <v>0</v>
      </c>
      <c r="G149" s="32">
        <f t="shared" si="11"/>
        <v>0</v>
      </c>
      <c r="H149" s="36">
        <f t="shared" si="17"/>
        <v>0</v>
      </c>
      <c r="I149" s="36">
        <f t="shared" si="17"/>
        <v>0</v>
      </c>
      <c r="J149" s="33"/>
      <c r="K149" s="34"/>
    </row>
    <row r="150" spans="1:11" s="35" customFormat="1" ht="30" hidden="1" outlineLevel="7" x14ac:dyDescent="0.25">
      <c r="A150" s="9" t="s">
        <v>21</v>
      </c>
      <c r="B150" s="30" t="s">
        <v>56</v>
      </c>
      <c r="C150" s="30" t="s">
        <v>343</v>
      </c>
      <c r="D150" s="30" t="s">
        <v>131</v>
      </c>
      <c r="E150" s="30" t="s">
        <v>22</v>
      </c>
      <c r="F150" s="36">
        <v>0</v>
      </c>
      <c r="G150" s="32">
        <f t="shared" si="11"/>
        <v>0</v>
      </c>
      <c r="H150" s="36">
        <v>0</v>
      </c>
      <c r="I150" s="36">
        <v>0</v>
      </c>
      <c r="J150" s="33"/>
      <c r="K150" s="34"/>
    </row>
    <row r="151" spans="1:11" s="35" customFormat="1" ht="30" hidden="1" outlineLevel="5" x14ac:dyDescent="0.25">
      <c r="A151" s="9" t="s">
        <v>132</v>
      </c>
      <c r="B151" s="30" t="s">
        <v>56</v>
      </c>
      <c r="C151" s="30" t="s">
        <v>343</v>
      </c>
      <c r="D151" s="30" t="s">
        <v>133</v>
      </c>
      <c r="E151" s="30"/>
      <c r="F151" s="36">
        <f>F152</f>
        <v>0</v>
      </c>
      <c r="G151" s="32">
        <f t="shared" si="11"/>
        <v>0</v>
      </c>
      <c r="H151" s="36">
        <f t="shared" ref="H151:I153" si="18">H152</f>
        <v>0</v>
      </c>
      <c r="I151" s="36">
        <f t="shared" si="18"/>
        <v>0</v>
      </c>
      <c r="J151" s="33"/>
      <c r="K151" s="34"/>
    </row>
    <row r="152" spans="1:11" s="35" customFormat="1" hidden="1" outlineLevel="6" x14ac:dyDescent="0.25">
      <c r="A152" s="9" t="s">
        <v>134</v>
      </c>
      <c r="B152" s="30" t="s">
        <v>56</v>
      </c>
      <c r="C152" s="30" t="s">
        <v>343</v>
      </c>
      <c r="D152" s="30" t="s">
        <v>135</v>
      </c>
      <c r="E152" s="30"/>
      <c r="F152" s="36">
        <f>F153</f>
        <v>0</v>
      </c>
      <c r="G152" s="32">
        <f t="shared" si="11"/>
        <v>0</v>
      </c>
      <c r="H152" s="36">
        <f t="shared" si="18"/>
        <v>0</v>
      </c>
      <c r="I152" s="36">
        <f t="shared" si="18"/>
        <v>0</v>
      </c>
      <c r="J152" s="33"/>
      <c r="K152" s="34"/>
    </row>
    <row r="153" spans="1:11" s="35" customFormat="1" ht="30" hidden="1" outlineLevel="7" x14ac:dyDescent="0.25">
      <c r="A153" s="9" t="s">
        <v>19</v>
      </c>
      <c r="B153" s="30" t="s">
        <v>56</v>
      </c>
      <c r="C153" s="30" t="s">
        <v>343</v>
      </c>
      <c r="D153" s="30" t="s">
        <v>135</v>
      </c>
      <c r="E153" s="30" t="s">
        <v>20</v>
      </c>
      <c r="F153" s="36">
        <f>F154</f>
        <v>0</v>
      </c>
      <c r="G153" s="32">
        <f t="shared" si="11"/>
        <v>0</v>
      </c>
      <c r="H153" s="36">
        <f t="shared" si="18"/>
        <v>0</v>
      </c>
      <c r="I153" s="36">
        <f t="shared" si="18"/>
        <v>0</v>
      </c>
      <c r="J153" s="33"/>
      <c r="K153" s="34"/>
    </row>
    <row r="154" spans="1:11" s="35" customFormat="1" ht="30" hidden="1" outlineLevel="7" x14ac:dyDescent="0.25">
      <c r="A154" s="9" t="s">
        <v>21</v>
      </c>
      <c r="B154" s="30" t="s">
        <v>56</v>
      </c>
      <c r="C154" s="30" t="s">
        <v>343</v>
      </c>
      <c r="D154" s="30" t="s">
        <v>135</v>
      </c>
      <c r="E154" s="30" t="s">
        <v>22</v>
      </c>
      <c r="F154" s="36">
        <v>0</v>
      </c>
      <c r="G154" s="32">
        <f t="shared" si="11"/>
        <v>0</v>
      </c>
      <c r="H154" s="36">
        <v>0</v>
      </c>
      <c r="I154" s="36">
        <v>0</v>
      </c>
      <c r="J154" s="33"/>
      <c r="K154" s="34"/>
    </row>
    <row r="155" spans="1:11" s="35" customFormat="1" ht="30" outlineLevel="4" collapsed="1" x14ac:dyDescent="0.25">
      <c r="A155" s="9" t="s">
        <v>136</v>
      </c>
      <c r="B155" s="30" t="s">
        <v>56</v>
      </c>
      <c r="C155" s="30" t="s">
        <v>343</v>
      </c>
      <c r="D155" s="30" t="s">
        <v>137</v>
      </c>
      <c r="E155" s="30"/>
      <c r="F155" s="36">
        <f>F156+F160</f>
        <v>890000</v>
      </c>
      <c r="G155" s="32">
        <f t="shared" si="11"/>
        <v>-61330.070000000065</v>
      </c>
      <c r="H155" s="36">
        <f>H156+H160</f>
        <v>890000</v>
      </c>
      <c r="I155" s="36">
        <f>I156+I160</f>
        <v>828669.92999999993</v>
      </c>
      <c r="J155" s="33"/>
      <c r="K155" s="34"/>
    </row>
    <row r="156" spans="1:11" s="35" customFormat="1" ht="30" outlineLevel="5" x14ac:dyDescent="0.25">
      <c r="A156" s="9" t="s">
        <v>138</v>
      </c>
      <c r="B156" s="30" t="s">
        <v>56</v>
      </c>
      <c r="C156" s="30" t="s">
        <v>343</v>
      </c>
      <c r="D156" s="30" t="s">
        <v>139</v>
      </c>
      <c r="E156" s="30"/>
      <c r="F156" s="36">
        <f>F157</f>
        <v>380000</v>
      </c>
      <c r="G156" s="32">
        <f t="shared" si="11"/>
        <v>0</v>
      </c>
      <c r="H156" s="36">
        <f t="shared" ref="H156:I158" si="19">H157</f>
        <v>380000</v>
      </c>
      <c r="I156" s="36">
        <f t="shared" si="19"/>
        <v>380000</v>
      </c>
      <c r="J156" s="33"/>
      <c r="K156" s="34"/>
    </row>
    <row r="157" spans="1:11" s="35" customFormat="1" ht="30" outlineLevel="6" x14ac:dyDescent="0.25">
      <c r="A157" s="9" t="s">
        <v>140</v>
      </c>
      <c r="B157" s="30" t="s">
        <v>56</v>
      </c>
      <c r="C157" s="30" t="s">
        <v>343</v>
      </c>
      <c r="D157" s="30" t="s">
        <v>141</v>
      </c>
      <c r="E157" s="30"/>
      <c r="F157" s="36">
        <f>F158</f>
        <v>380000</v>
      </c>
      <c r="G157" s="32">
        <f t="shared" si="11"/>
        <v>0</v>
      </c>
      <c r="H157" s="36">
        <f t="shared" si="19"/>
        <v>380000</v>
      </c>
      <c r="I157" s="36">
        <f t="shared" si="19"/>
        <v>380000</v>
      </c>
      <c r="J157" s="33"/>
      <c r="K157" s="34"/>
    </row>
    <row r="158" spans="1:11" s="35" customFormat="1" ht="30" outlineLevel="7" x14ac:dyDescent="0.25">
      <c r="A158" s="9" t="s">
        <v>19</v>
      </c>
      <c r="B158" s="30" t="s">
        <v>56</v>
      </c>
      <c r="C158" s="30" t="s">
        <v>343</v>
      </c>
      <c r="D158" s="30" t="s">
        <v>141</v>
      </c>
      <c r="E158" s="30" t="s">
        <v>20</v>
      </c>
      <c r="F158" s="36">
        <f>F159</f>
        <v>380000</v>
      </c>
      <c r="G158" s="32">
        <f t="shared" si="11"/>
        <v>0</v>
      </c>
      <c r="H158" s="36">
        <f t="shared" si="19"/>
        <v>380000</v>
      </c>
      <c r="I158" s="36">
        <f t="shared" si="19"/>
        <v>380000</v>
      </c>
      <c r="J158" s="33"/>
      <c r="K158" s="34"/>
    </row>
    <row r="159" spans="1:11" s="35" customFormat="1" ht="30" outlineLevel="7" x14ac:dyDescent="0.25">
      <c r="A159" s="9" t="s">
        <v>21</v>
      </c>
      <c r="B159" s="30" t="s">
        <v>56</v>
      </c>
      <c r="C159" s="30" t="s">
        <v>343</v>
      </c>
      <c r="D159" s="30" t="s">
        <v>141</v>
      </c>
      <c r="E159" s="30" t="s">
        <v>22</v>
      </c>
      <c r="F159" s="36">
        <v>380000</v>
      </c>
      <c r="G159" s="32">
        <f t="shared" si="11"/>
        <v>0</v>
      </c>
      <c r="H159" s="36">
        <v>380000</v>
      </c>
      <c r="I159" s="36">
        <v>380000</v>
      </c>
      <c r="J159" s="33"/>
      <c r="K159" s="34"/>
    </row>
    <row r="160" spans="1:11" s="35" customFormat="1" ht="45" outlineLevel="5" x14ac:dyDescent="0.25">
      <c r="A160" s="9" t="s">
        <v>142</v>
      </c>
      <c r="B160" s="30" t="s">
        <v>56</v>
      </c>
      <c r="C160" s="30" t="s">
        <v>343</v>
      </c>
      <c r="D160" s="30" t="s">
        <v>143</v>
      </c>
      <c r="E160" s="30"/>
      <c r="F160" s="36">
        <f>F161</f>
        <v>510000</v>
      </c>
      <c r="G160" s="32">
        <f t="shared" si="11"/>
        <v>-61330.070000000007</v>
      </c>
      <c r="H160" s="36">
        <f t="shared" ref="H160:I162" si="20">H161</f>
        <v>510000</v>
      </c>
      <c r="I160" s="36">
        <f t="shared" si="20"/>
        <v>448669.93</v>
      </c>
      <c r="J160" s="33"/>
      <c r="K160" s="34"/>
    </row>
    <row r="161" spans="1:11" s="35" customFormat="1" ht="33.75" customHeight="1" outlineLevel="6" x14ac:dyDescent="0.25">
      <c r="A161" s="9" t="s">
        <v>144</v>
      </c>
      <c r="B161" s="30" t="s">
        <v>56</v>
      </c>
      <c r="C161" s="30" t="s">
        <v>343</v>
      </c>
      <c r="D161" s="30" t="s">
        <v>145</v>
      </c>
      <c r="E161" s="30"/>
      <c r="F161" s="36">
        <f>F162</f>
        <v>510000</v>
      </c>
      <c r="G161" s="32">
        <f t="shared" ref="G161:G232" si="21">I161-F161</f>
        <v>-61330.070000000007</v>
      </c>
      <c r="H161" s="36">
        <f t="shared" si="20"/>
        <v>510000</v>
      </c>
      <c r="I161" s="36">
        <f t="shared" si="20"/>
        <v>448669.93</v>
      </c>
      <c r="J161" s="33"/>
      <c r="K161" s="34"/>
    </row>
    <row r="162" spans="1:11" s="35" customFormat="1" ht="30" outlineLevel="7" x14ac:dyDescent="0.25">
      <c r="A162" s="9" t="s">
        <v>19</v>
      </c>
      <c r="B162" s="30" t="s">
        <v>56</v>
      </c>
      <c r="C162" s="30" t="s">
        <v>343</v>
      </c>
      <c r="D162" s="30" t="s">
        <v>145</v>
      </c>
      <c r="E162" s="30" t="s">
        <v>20</v>
      </c>
      <c r="F162" s="36">
        <f>F163</f>
        <v>510000</v>
      </c>
      <c r="G162" s="32">
        <f t="shared" si="21"/>
        <v>-61330.070000000007</v>
      </c>
      <c r="H162" s="36">
        <f t="shared" si="20"/>
        <v>510000</v>
      </c>
      <c r="I162" s="36">
        <f t="shared" si="20"/>
        <v>448669.93</v>
      </c>
      <c r="J162" s="33"/>
      <c r="K162" s="34"/>
    </row>
    <row r="163" spans="1:11" s="35" customFormat="1" ht="30" outlineLevel="7" x14ac:dyDescent="0.25">
      <c r="A163" s="9" t="s">
        <v>21</v>
      </c>
      <c r="B163" s="30" t="s">
        <v>56</v>
      </c>
      <c r="C163" s="30" t="s">
        <v>343</v>
      </c>
      <c r="D163" s="30" t="s">
        <v>145</v>
      </c>
      <c r="E163" s="30" t="s">
        <v>22</v>
      </c>
      <c r="F163" s="36">
        <v>510000</v>
      </c>
      <c r="G163" s="32">
        <f t="shared" si="21"/>
        <v>-61330.070000000007</v>
      </c>
      <c r="H163" s="36">
        <v>510000</v>
      </c>
      <c r="I163" s="36">
        <v>448669.93</v>
      </c>
      <c r="J163" s="33"/>
      <c r="K163" s="34"/>
    </row>
    <row r="164" spans="1:11" s="35" customFormat="1" outlineLevel="2" x14ac:dyDescent="0.25">
      <c r="A164" s="9" t="s">
        <v>146</v>
      </c>
      <c r="B164" s="30" t="s">
        <v>56</v>
      </c>
      <c r="C164" s="30" t="s">
        <v>344</v>
      </c>
      <c r="D164" s="30"/>
      <c r="E164" s="30"/>
      <c r="F164" s="36">
        <f>F165+F200</f>
        <v>1980000</v>
      </c>
      <c r="G164" s="32">
        <f t="shared" si="21"/>
        <v>-1404500.02</v>
      </c>
      <c r="H164" s="36">
        <f>H165+H200</f>
        <v>1980000</v>
      </c>
      <c r="I164" s="36">
        <f>I165+I200</f>
        <v>575499.98</v>
      </c>
      <c r="J164" s="33"/>
      <c r="K164" s="34"/>
    </row>
    <row r="165" spans="1:11" s="35" customFormat="1" ht="30" outlineLevel="3" x14ac:dyDescent="0.25">
      <c r="A165" s="9" t="s">
        <v>147</v>
      </c>
      <c r="B165" s="30" t="s">
        <v>56</v>
      </c>
      <c r="C165" s="30" t="s">
        <v>344</v>
      </c>
      <c r="D165" s="30" t="s">
        <v>148</v>
      </c>
      <c r="E165" s="30"/>
      <c r="F165" s="36">
        <f>F166+F170+F174+F178+F182+F186+F190+F194</f>
        <v>780000</v>
      </c>
      <c r="G165" s="32">
        <f t="shared" si="21"/>
        <v>-454500.02</v>
      </c>
      <c r="H165" s="36">
        <f>H166+H170+H174+H178+H182+H186+H190+H194</f>
        <v>780000</v>
      </c>
      <c r="I165" s="36">
        <f>I166+I170+I174+I178+I182+I186+I190+I194</f>
        <v>325499.98</v>
      </c>
      <c r="J165" s="33"/>
      <c r="K165" s="34"/>
    </row>
    <row r="166" spans="1:11" s="35" customFormat="1" ht="45" outlineLevel="5" x14ac:dyDescent="0.25">
      <c r="A166" s="9" t="s">
        <v>149</v>
      </c>
      <c r="B166" s="30" t="s">
        <v>56</v>
      </c>
      <c r="C166" s="30" t="s">
        <v>344</v>
      </c>
      <c r="D166" s="30" t="s">
        <v>150</v>
      </c>
      <c r="E166" s="30"/>
      <c r="F166" s="36">
        <f>F167</f>
        <v>100000</v>
      </c>
      <c r="G166" s="32">
        <f t="shared" si="21"/>
        <v>-100000</v>
      </c>
      <c r="H166" s="36">
        <f t="shared" ref="H166:I168" si="22">H167</f>
        <v>100000</v>
      </c>
      <c r="I166" s="36">
        <f t="shared" si="22"/>
        <v>0</v>
      </c>
      <c r="J166" s="33"/>
      <c r="K166" s="34"/>
    </row>
    <row r="167" spans="1:11" s="35" customFormat="1" ht="45" outlineLevel="6" x14ac:dyDescent="0.25">
      <c r="A167" s="9" t="s">
        <v>319</v>
      </c>
      <c r="B167" s="30" t="s">
        <v>56</v>
      </c>
      <c r="C167" s="30" t="s">
        <v>344</v>
      </c>
      <c r="D167" s="30" t="s">
        <v>151</v>
      </c>
      <c r="E167" s="30"/>
      <c r="F167" s="36">
        <f>F168</f>
        <v>100000</v>
      </c>
      <c r="G167" s="32">
        <f t="shared" si="21"/>
        <v>-100000</v>
      </c>
      <c r="H167" s="36">
        <f t="shared" si="22"/>
        <v>100000</v>
      </c>
      <c r="I167" s="36">
        <f t="shared" si="22"/>
        <v>0</v>
      </c>
      <c r="J167" s="33"/>
      <c r="K167" s="34"/>
    </row>
    <row r="168" spans="1:11" s="35" customFormat="1" ht="30" outlineLevel="7" x14ac:dyDescent="0.25">
      <c r="A168" s="9" t="s">
        <v>19</v>
      </c>
      <c r="B168" s="30" t="s">
        <v>56</v>
      </c>
      <c r="C168" s="30" t="s">
        <v>344</v>
      </c>
      <c r="D168" s="30" t="s">
        <v>151</v>
      </c>
      <c r="E168" s="30" t="s">
        <v>20</v>
      </c>
      <c r="F168" s="36">
        <f>F169</f>
        <v>100000</v>
      </c>
      <c r="G168" s="32">
        <f t="shared" si="21"/>
        <v>-100000</v>
      </c>
      <c r="H168" s="36">
        <f t="shared" si="22"/>
        <v>100000</v>
      </c>
      <c r="I168" s="36">
        <f t="shared" si="22"/>
        <v>0</v>
      </c>
      <c r="J168" s="33"/>
      <c r="K168" s="34"/>
    </row>
    <row r="169" spans="1:11" s="35" customFormat="1" ht="30" outlineLevel="7" x14ac:dyDescent="0.25">
      <c r="A169" s="9" t="s">
        <v>21</v>
      </c>
      <c r="B169" s="30" t="s">
        <v>56</v>
      </c>
      <c r="C169" s="30" t="s">
        <v>344</v>
      </c>
      <c r="D169" s="30" t="s">
        <v>151</v>
      </c>
      <c r="E169" s="30" t="s">
        <v>22</v>
      </c>
      <c r="F169" s="36">
        <v>100000</v>
      </c>
      <c r="G169" s="32">
        <f t="shared" si="21"/>
        <v>-100000</v>
      </c>
      <c r="H169" s="36">
        <v>100000</v>
      </c>
      <c r="I169" s="36">
        <v>0</v>
      </c>
      <c r="J169" s="33"/>
      <c r="K169" s="34"/>
    </row>
    <row r="170" spans="1:11" s="35" customFormat="1" ht="60" outlineLevel="5" x14ac:dyDescent="0.25">
      <c r="A170" s="9" t="s">
        <v>152</v>
      </c>
      <c r="B170" s="30" t="s">
        <v>56</v>
      </c>
      <c r="C170" s="30" t="s">
        <v>344</v>
      </c>
      <c r="D170" s="30" t="s">
        <v>153</v>
      </c>
      <c r="E170" s="30"/>
      <c r="F170" s="36">
        <f>F171</f>
        <v>150000</v>
      </c>
      <c r="G170" s="32">
        <f t="shared" si="21"/>
        <v>-145000</v>
      </c>
      <c r="H170" s="36">
        <f t="shared" ref="H170:I172" si="23">H171</f>
        <v>150000</v>
      </c>
      <c r="I170" s="36">
        <f t="shared" si="23"/>
        <v>5000</v>
      </c>
      <c r="J170" s="33"/>
      <c r="K170" s="34"/>
    </row>
    <row r="171" spans="1:11" s="35" customFormat="1" ht="50.25" customHeight="1" outlineLevel="6" x14ac:dyDescent="0.25">
      <c r="A171" s="9" t="s">
        <v>154</v>
      </c>
      <c r="B171" s="30" t="s">
        <v>56</v>
      </c>
      <c r="C171" s="30" t="s">
        <v>344</v>
      </c>
      <c r="D171" s="30" t="s">
        <v>155</v>
      </c>
      <c r="E171" s="30"/>
      <c r="F171" s="36">
        <f>F172</f>
        <v>150000</v>
      </c>
      <c r="G171" s="32">
        <f t="shared" si="21"/>
        <v>-145000</v>
      </c>
      <c r="H171" s="36">
        <f t="shared" si="23"/>
        <v>150000</v>
      </c>
      <c r="I171" s="36">
        <f t="shared" si="23"/>
        <v>5000</v>
      </c>
      <c r="J171" s="33"/>
      <c r="K171" s="34"/>
    </row>
    <row r="172" spans="1:11" s="35" customFormat="1" ht="30" outlineLevel="7" x14ac:dyDescent="0.25">
      <c r="A172" s="9" t="s">
        <v>19</v>
      </c>
      <c r="B172" s="30" t="s">
        <v>56</v>
      </c>
      <c r="C172" s="30" t="s">
        <v>344</v>
      </c>
      <c r="D172" s="30" t="s">
        <v>155</v>
      </c>
      <c r="E172" s="30" t="s">
        <v>20</v>
      </c>
      <c r="F172" s="36">
        <f>F173</f>
        <v>150000</v>
      </c>
      <c r="G172" s="32">
        <f t="shared" si="21"/>
        <v>-145000</v>
      </c>
      <c r="H172" s="36">
        <f t="shared" si="23"/>
        <v>150000</v>
      </c>
      <c r="I172" s="36">
        <f t="shared" si="23"/>
        <v>5000</v>
      </c>
      <c r="J172" s="33"/>
      <c r="K172" s="34"/>
    </row>
    <row r="173" spans="1:11" s="35" customFormat="1" ht="30" outlineLevel="7" x14ac:dyDescent="0.25">
      <c r="A173" s="9" t="s">
        <v>21</v>
      </c>
      <c r="B173" s="30" t="s">
        <v>56</v>
      </c>
      <c r="C173" s="30" t="s">
        <v>344</v>
      </c>
      <c r="D173" s="30" t="s">
        <v>155</v>
      </c>
      <c r="E173" s="30" t="s">
        <v>22</v>
      </c>
      <c r="F173" s="36">
        <v>150000</v>
      </c>
      <c r="G173" s="32">
        <f t="shared" si="21"/>
        <v>-145000</v>
      </c>
      <c r="H173" s="36">
        <v>150000</v>
      </c>
      <c r="I173" s="36">
        <v>5000</v>
      </c>
      <c r="J173" s="33"/>
      <c r="K173" s="34"/>
    </row>
    <row r="174" spans="1:11" s="35" customFormat="1" ht="45" outlineLevel="5" x14ac:dyDescent="0.25">
      <c r="A174" s="9" t="s">
        <v>322</v>
      </c>
      <c r="B174" s="30" t="s">
        <v>56</v>
      </c>
      <c r="C174" s="30" t="s">
        <v>344</v>
      </c>
      <c r="D174" s="30" t="s">
        <v>156</v>
      </c>
      <c r="E174" s="30"/>
      <c r="F174" s="36">
        <f>F175</f>
        <v>50000</v>
      </c>
      <c r="G174" s="32">
        <f t="shared" si="21"/>
        <v>-36500.020000000004</v>
      </c>
      <c r="H174" s="36">
        <f t="shared" ref="H174:I176" si="24">H175</f>
        <v>50000</v>
      </c>
      <c r="I174" s="36">
        <f t="shared" si="24"/>
        <v>13499.98</v>
      </c>
      <c r="J174" s="33"/>
      <c r="K174" s="34"/>
    </row>
    <row r="175" spans="1:11" s="35" customFormat="1" ht="45" outlineLevel="6" x14ac:dyDescent="0.25">
      <c r="A175" s="9" t="s">
        <v>323</v>
      </c>
      <c r="B175" s="30" t="s">
        <v>56</v>
      </c>
      <c r="C175" s="30" t="s">
        <v>344</v>
      </c>
      <c r="D175" s="30" t="s">
        <v>157</v>
      </c>
      <c r="E175" s="30"/>
      <c r="F175" s="36">
        <f>F176</f>
        <v>50000</v>
      </c>
      <c r="G175" s="32">
        <f t="shared" si="21"/>
        <v>-36500.020000000004</v>
      </c>
      <c r="H175" s="36">
        <f t="shared" si="24"/>
        <v>50000</v>
      </c>
      <c r="I175" s="36">
        <f t="shared" si="24"/>
        <v>13499.98</v>
      </c>
      <c r="J175" s="33"/>
      <c r="K175" s="34"/>
    </row>
    <row r="176" spans="1:11" s="35" customFormat="1" ht="30" outlineLevel="7" x14ac:dyDescent="0.25">
      <c r="A176" s="9" t="s">
        <v>19</v>
      </c>
      <c r="B176" s="30" t="s">
        <v>56</v>
      </c>
      <c r="C176" s="30" t="s">
        <v>344</v>
      </c>
      <c r="D176" s="30" t="s">
        <v>157</v>
      </c>
      <c r="E176" s="30" t="s">
        <v>20</v>
      </c>
      <c r="F176" s="36">
        <f>F177</f>
        <v>50000</v>
      </c>
      <c r="G176" s="32">
        <f t="shared" si="21"/>
        <v>-36500.020000000004</v>
      </c>
      <c r="H176" s="36">
        <f t="shared" si="24"/>
        <v>50000</v>
      </c>
      <c r="I176" s="36">
        <f t="shared" si="24"/>
        <v>13499.98</v>
      </c>
      <c r="J176" s="33"/>
      <c r="K176" s="34"/>
    </row>
    <row r="177" spans="1:11" s="35" customFormat="1" ht="30" outlineLevel="7" x14ac:dyDescent="0.25">
      <c r="A177" s="9" t="s">
        <v>21</v>
      </c>
      <c r="B177" s="30" t="s">
        <v>56</v>
      </c>
      <c r="C177" s="30" t="s">
        <v>344</v>
      </c>
      <c r="D177" s="30" t="s">
        <v>157</v>
      </c>
      <c r="E177" s="30" t="s">
        <v>22</v>
      </c>
      <c r="F177" s="36">
        <v>50000</v>
      </c>
      <c r="G177" s="32">
        <f t="shared" si="21"/>
        <v>-36500.020000000004</v>
      </c>
      <c r="H177" s="36">
        <v>50000</v>
      </c>
      <c r="I177" s="36">
        <v>13499.98</v>
      </c>
      <c r="J177" s="33"/>
      <c r="K177" s="34"/>
    </row>
    <row r="178" spans="1:11" s="35" customFormat="1" ht="30" outlineLevel="5" x14ac:dyDescent="0.25">
      <c r="A178" s="9" t="s">
        <v>158</v>
      </c>
      <c r="B178" s="30" t="s">
        <v>56</v>
      </c>
      <c r="C178" s="30" t="s">
        <v>344</v>
      </c>
      <c r="D178" s="30" t="s">
        <v>159</v>
      </c>
      <c r="E178" s="30"/>
      <c r="F178" s="36">
        <f>F179</f>
        <v>100000</v>
      </c>
      <c r="G178" s="32">
        <f t="shared" si="21"/>
        <v>-74500</v>
      </c>
      <c r="H178" s="36">
        <f t="shared" ref="H178:I180" si="25">H179</f>
        <v>100000</v>
      </c>
      <c r="I178" s="36">
        <f t="shared" si="25"/>
        <v>25500</v>
      </c>
      <c r="J178" s="33"/>
      <c r="K178" s="34"/>
    </row>
    <row r="179" spans="1:11" s="35" customFormat="1" ht="30" outlineLevel="6" x14ac:dyDescent="0.25">
      <c r="A179" s="9" t="s">
        <v>160</v>
      </c>
      <c r="B179" s="30" t="s">
        <v>56</v>
      </c>
      <c r="C179" s="30" t="s">
        <v>344</v>
      </c>
      <c r="D179" s="30" t="s">
        <v>161</v>
      </c>
      <c r="E179" s="30"/>
      <c r="F179" s="36">
        <f>F180</f>
        <v>100000</v>
      </c>
      <c r="G179" s="32">
        <f t="shared" si="21"/>
        <v>-74500</v>
      </c>
      <c r="H179" s="36">
        <f t="shared" si="25"/>
        <v>100000</v>
      </c>
      <c r="I179" s="36">
        <f t="shared" si="25"/>
        <v>25500</v>
      </c>
      <c r="J179" s="33"/>
      <c r="K179" s="34"/>
    </row>
    <row r="180" spans="1:11" s="35" customFormat="1" ht="30" outlineLevel="7" x14ac:dyDescent="0.25">
      <c r="A180" s="9" t="s">
        <v>19</v>
      </c>
      <c r="B180" s="30" t="s">
        <v>56</v>
      </c>
      <c r="C180" s="30" t="s">
        <v>344</v>
      </c>
      <c r="D180" s="30" t="s">
        <v>161</v>
      </c>
      <c r="E180" s="30" t="s">
        <v>20</v>
      </c>
      <c r="F180" s="36">
        <f>F181</f>
        <v>100000</v>
      </c>
      <c r="G180" s="32">
        <f t="shared" si="21"/>
        <v>-74500</v>
      </c>
      <c r="H180" s="36">
        <f t="shared" si="25"/>
        <v>100000</v>
      </c>
      <c r="I180" s="36">
        <f t="shared" si="25"/>
        <v>25500</v>
      </c>
      <c r="J180" s="33"/>
      <c r="K180" s="34"/>
    </row>
    <row r="181" spans="1:11" s="35" customFormat="1" ht="30" outlineLevel="7" x14ac:dyDescent="0.25">
      <c r="A181" s="9" t="s">
        <v>21</v>
      </c>
      <c r="B181" s="30" t="s">
        <v>56</v>
      </c>
      <c r="C181" s="30" t="s">
        <v>344</v>
      </c>
      <c r="D181" s="30" t="s">
        <v>161</v>
      </c>
      <c r="E181" s="30" t="s">
        <v>22</v>
      </c>
      <c r="F181" s="36">
        <v>100000</v>
      </c>
      <c r="G181" s="32">
        <f t="shared" si="21"/>
        <v>-74500</v>
      </c>
      <c r="H181" s="36">
        <v>100000</v>
      </c>
      <c r="I181" s="36">
        <v>25500</v>
      </c>
      <c r="J181" s="33"/>
      <c r="K181" s="34"/>
    </row>
    <row r="182" spans="1:11" s="35" customFormat="1" ht="30" outlineLevel="5" x14ac:dyDescent="0.25">
      <c r="A182" s="9" t="s">
        <v>162</v>
      </c>
      <c r="B182" s="30" t="s">
        <v>56</v>
      </c>
      <c r="C182" s="30" t="s">
        <v>344</v>
      </c>
      <c r="D182" s="30" t="s">
        <v>163</v>
      </c>
      <c r="E182" s="30"/>
      <c r="F182" s="36">
        <v>50000</v>
      </c>
      <c r="G182" s="32">
        <f t="shared" si="21"/>
        <v>0</v>
      </c>
      <c r="H182" s="36">
        <v>50000</v>
      </c>
      <c r="I182" s="36">
        <v>50000</v>
      </c>
      <c r="J182" s="33"/>
      <c r="K182" s="34"/>
    </row>
    <row r="183" spans="1:11" s="35" customFormat="1" ht="30" outlineLevel="6" x14ac:dyDescent="0.25">
      <c r="A183" s="9" t="s">
        <v>164</v>
      </c>
      <c r="B183" s="30" t="s">
        <v>56</v>
      </c>
      <c r="C183" s="30" t="s">
        <v>344</v>
      </c>
      <c r="D183" s="30" t="s">
        <v>165</v>
      </c>
      <c r="E183" s="30"/>
      <c r="F183" s="36">
        <v>50000</v>
      </c>
      <c r="G183" s="32">
        <f t="shared" si="21"/>
        <v>0</v>
      </c>
      <c r="H183" s="36">
        <v>50000</v>
      </c>
      <c r="I183" s="36">
        <v>50000</v>
      </c>
      <c r="J183" s="33"/>
      <c r="K183" s="34"/>
    </row>
    <row r="184" spans="1:11" s="35" customFormat="1" ht="30" outlineLevel="7" x14ac:dyDescent="0.25">
      <c r="A184" s="9" t="s">
        <v>19</v>
      </c>
      <c r="B184" s="30" t="s">
        <v>56</v>
      </c>
      <c r="C184" s="30" t="s">
        <v>344</v>
      </c>
      <c r="D184" s="30" t="s">
        <v>165</v>
      </c>
      <c r="E184" s="30" t="s">
        <v>20</v>
      </c>
      <c r="F184" s="36">
        <v>50000</v>
      </c>
      <c r="G184" s="32">
        <f t="shared" si="21"/>
        <v>0</v>
      </c>
      <c r="H184" s="36">
        <v>50000</v>
      </c>
      <c r="I184" s="36">
        <v>50000</v>
      </c>
      <c r="J184" s="33"/>
      <c r="K184" s="34"/>
    </row>
    <row r="185" spans="1:11" s="35" customFormat="1" ht="30" outlineLevel="7" x14ac:dyDescent="0.25">
      <c r="A185" s="9" t="s">
        <v>21</v>
      </c>
      <c r="B185" s="30" t="s">
        <v>56</v>
      </c>
      <c r="C185" s="30" t="s">
        <v>344</v>
      </c>
      <c r="D185" s="30" t="s">
        <v>165</v>
      </c>
      <c r="E185" s="30" t="s">
        <v>22</v>
      </c>
      <c r="F185" s="36">
        <v>50000</v>
      </c>
      <c r="G185" s="32">
        <f t="shared" si="21"/>
        <v>0</v>
      </c>
      <c r="H185" s="36">
        <v>50000</v>
      </c>
      <c r="I185" s="36">
        <v>50000</v>
      </c>
      <c r="J185" s="33"/>
      <c r="K185" s="34"/>
    </row>
    <row r="186" spans="1:11" s="35" customFormat="1" outlineLevel="5" x14ac:dyDescent="0.25">
      <c r="A186" s="9" t="s">
        <v>166</v>
      </c>
      <c r="B186" s="30" t="s">
        <v>56</v>
      </c>
      <c r="C186" s="30" t="s">
        <v>344</v>
      </c>
      <c r="D186" s="30" t="s">
        <v>167</v>
      </c>
      <c r="E186" s="30"/>
      <c r="F186" s="36">
        <f>F187</f>
        <v>30000</v>
      </c>
      <c r="G186" s="32">
        <f t="shared" si="21"/>
        <v>-30000</v>
      </c>
      <c r="H186" s="36">
        <f t="shared" ref="H186:I188" si="26">H187</f>
        <v>30000</v>
      </c>
      <c r="I186" s="36">
        <f t="shared" si="26"/>
        <v>0</v>
      </c>
      <c r="J186" s="33"/>
      <c r="K186" s="34"/>
    </row>
    <row r="187" spans="1:11" s="35" customFormat="1" outlineLevel="6" x14ac:dyDescent="0.25">
      <c r="A187" s="9" t="s">
        <v>168</v>
      </c>
      <c r="B187" s="30" t="s">
        <v>56</v>
      </c>
      <c r="C187" s="30" t="s">
        <v>344</v>
      </c>
      <c r="D187" s="30" t="s">
        <v>169</v>
      </c>
      <c r="E187" s="30"/>
      <c r="F187" s="36">
        <f>F188</f>
        <v>30000</v>
      </c>
      <c r="G187" s="32">
        <f t="shared" si="21"/>
        <v>-30000</v>
      </c>
      <c r="H187" s="36">
        <f t="shared" si="26"/>
        <v>30000</v>
      </c>
      <c r="I187" s="36">
        <f t="shared" si="26"/>
        <v>0</v>
      </c>
      <c r="J187" s="33"/>
      <c r="K187" s="34"/>
    </row>
    <row r="188" spans="1:11" s="35" customFormat="1" ht="30" outlineLevel="7" x14ac:dyDescent="0.25">
      <c r="A188" s="9" t="s">
        <v>19</v>
      </c>
      <c r="B188" s="30" t="s">
        <v>56</v>
      </c>
      <c r="C188" s="30" t="s">
        <v>344</v>
      </c>
      <c r="D188" s="30" t="s">
        <v>169</v>
      </c>
      <c r="E188" s="30" t="s">
        <v>20</v>
      </c>
      <c r="F188" s="36">
        <f>F189</f>
        <v>30000</v>
      </c>
      <c r="G188" s="32">
        <f t="shared" si="21"/>
        <v>-30000</v>
      </c>
      <c r="H188" s="36">
        <f t="shared" si="26"/>
        <v>30000</v>
      </c>
      <c r="I188" s="36">
        <f t="shared" si="26"/>
        <v>0</v>
      </c>
      <c r="J188" s="33"/>
      <c r="K188" s="34"/>
    </row>
    <row r="189" spans="1:11" s="35" customFormat="1" ht="30" outlineLevel="7" x14ac:dyDescent="0.25">
      <c r="A189" s="9" t="s">
        <v>21</v>
      </c>
      <c r="B189" s="30" t="s">
        <v>56</v>
      </c>
      <c r="C189" s="30" t="s">
        <v>344</v>
      </c>
      <c r="D189" s="30" t="s">
        <v>169</v>
      </c>
      <c r="E189" s="30" t="s">
        <v>22</v>
      </c>
      <c r="F189" s="36">
        <v>30000</v>
      </c>
      <c r="G189" s="32">
        <f t="shared" si="21"/>
        <v>-30000</v>
      </c>
      <c r="H189" s="36">
        <v>30000</v>
      </c>
      <c r="I189" s="36">
        <v>0</v>
      </c>
      <c r="J189" s="33"/>
      <c r="K189" s="34"/>
    </row>
    <row r="190" spans="1:11" s="35" customFormat="1" ht="20.25" customHeight="1" outlineLevel="5" x14ac:dyDescent="0.25">
      <c r="A190" s="9" t="s">
        <v>170</v>
      </c>
      <c r="B190" s="30" t="s">
        <v>56</v>
      </c>
      <c r="C190" s="30" t="s">
        <v>344</v>
      </c>
      <c r="D190" s="30" t="s">
        <v>171</v>
      </c>
      <c r="E190" s="30"/>
      <c r="F190" s="36">
        <f>F191</f>
        <v>68500</v>
      </c>
      <c r="G190" s="32">
        <f t="shared" si="21"/>
        <v>-68500</v>
      </c>
      <c r="H190" s="36">
        <f t="shared" ref="H190:I192" si="27">H191</f>
        <v>68500</v>
      </c>
      <c r="I190" s="36">
        <f t="shared" si="27"/>
        <v>0</v>
      </c>
      <c r="J190" s="33"/>
      <c r="K190" s="34"/>
    </row>
    <row r="191" spans="1:11" s="35" customFormat="1" outlineLevel="6" x14ac:dyDescent="0.25">
      <c r="A191" s="9" t="s">
        <v>172</v>
      </c>
      <c r="B191" s="30" t="s">
        <v>56</v>
      </c>
      <c r="C191" s="30" t="s">
        <v>344</v>
      </c>
      <c r="D191" s="30" t="s">
        <v>173</v>
      </c>
      <c r="E191" s="30"/>
      <c r="F191" s="36">
        <f>F192</f>
        <v>68500</v>
      </c>
      <c r="G191" s="32">
        <f t="shared" si="21"/>
        <v>-68500</v>
      </c>
      <c r="H191" s="36">
        <f t="shared" si="27"/>
        <v>68500</v>
      </c>
      <c r="I191" s="36">
        <f t="shared" si="27"/>
        <v>0</v>
      </c>
      <c r="J191" s="33"/>
      <c r="K191" s="34"/>
    </row>
    <row r="192" spans="1:11" s="35" customFormat="1" ht="30" outlineLevel="7" x14ac:dyDescent="0.25">
      <c r="A192" s="9" t="s">
        <v>19</v>
      </c>
      <c r="B192" s="30" t="s">
        <v>56</v>
      </c>
      <c r="C192" s="30" t="s">
        <v>344</v>
      </c>
      <c r="D192" s="30" t="s">
        <v>173</v>
      </c>
      <c r="E192" s="30" t="s">
        <v>20</v>
      </c>
      <c r="F192" s="36">
        <f>F193</f>
        <v>68500</v>
      </c>
      <c r="G192" s="32">
        <f t="shared" si="21"/>
        <v>-68500</v>
      </c>
      <c r="H192" s="36">
        <f t="shared" si="27"/>
        <v>68500</v>
      </c>
      <c r="I192" s="36">
        <f t="shared" si="27"/>
        <v>0</v>
      </c>
      <c r="J192" s="33"/>
      <c r="K192" s="34"/>
    </row>
    <row r="193" spans="1:11" s="35" customFormat="1" ht="30" outlineLevel="7" x14ac:dyDescent="0.25">
      <c r="A193" s="9" t="s">
        <v>21</v>
      </c>
      <c r="B193" s="30" t="s">
        <v>56</v>
      </c>
      <c r="C193" s="30" t="s">
        <v>344</v>
      </c>
      <c r="D193" s="30" t="s">
        <v>173</v>
      </c>
      <c r="E193" s="30" t="s">
        <v>22</v>
      </c>
      <c r="F193" s="36">
        <v>68500</v>
      </c>
      <c r="G193" s="32">
        <f t="shared" si="21"/>
        <v>-68500</v>
      </c>
      <c r="H193" s="36">
        <v>68500</v>
      </c>
      <c r="I193" s="36">
        <v>0</v>
      </c>
      <c r="J193" s="33"/>
      <c r="K193" s="34"/>
    </row>
    <row r="194" spans="1:11" s="35" customFormat="1" ht="34.5" customHeight="1" outlineLevel="7" x14ac:dyDescent="0.25">
      <c r="A194" s="9" t="s">
        <v>380</v>
      </c>
      <c r="B194" s="30" t="s">
        <v>56</v>
      </c>
      <c r="C194" s="30" t="s">
        <v>344</v>
      </c>
      <c r="D194" s="30" t="s">
        <v>381</v>
      </c>
      <c r="E194" s="30"/>
      <c r="F194" s="36">
        <f>F195</f>
        <v>231500</v>
      </c>
      <c r="G194" s="32">
        <f t="shared" si="21"/>
        <v>0</v>
      </c>
      <c r="H194" s="36">
        <f>H195</f>
        <v>231500</v>
      </c>
      <c r="I194" s="36">
        <f>I195</f>
        <v>231500</v>
      </c>
      <c r="J194" s="33"/>
      <c r="K194" s="34"/>
    </row>
    <row r="195" spans="1:11" s="35" customFormat="1" outlineLevel="7" x14ac:dyDescent="0.25">
      <c r="A195" s="9" t="s">
        <v>382</v>
      </c>
      <c r="B195" s="30" t="s">
        <v>56</v>
      </c>
      <c r="C195" s="30" t="s">
        <v>344</v>
      </c>
      <c r="D195" s="30" t="s">
        <v>383</v>
      </c>
      <c r="E195" s="30"/>
      <c r="F195" s="36">
        <f>F196+F198</f>
        <v>231500</v>
      </c>
      <c r="G195" s="32">
        <f t="shared" si="21"/>
        <v>0</v>
      </c>
      <c r="H195" s="36">
        <f>H196+H198</f>
        <v>231500</v>
      </c>
      <c r="I195" s="36">
        <f>I196+I198</f>
        <v>231500</v>
      </c>
      <c r="J195" s="33"/>
      <c r="K195" s="34"/>
    </row>
    <row r="196" spans="1:11" s="35" customFormat="1" ht="30" outlineLevel="7" x14ac:dyDescent="0.25">
      <c r="A196" s="9" t="s">
        <v>19</v>
      </c>
      <c r="B196" s="30" t="s">
        <v>56</v>
      </c>
      <c r="C196" s="30" t="s">
        <v>344</v>
      </c>
      <c r="D196" s="30" t="s">
        <v>383</v>
      </c>
      <c r="E196" s="30" t="s">
        <v>20</v>
      </c>
      <c r="F196" s="36">
        <f>F197</f>
        <v>155000</v>
      </c>
      <c r="G196" s="32">
        <f t="shared" si="21"/>
        <v>0</v>
      </c>
      <c r="H196" s="36">
        <f>H197</f>
        <v>155000</v>
      </c>
      <c r="I196" s="36">
        <f>I197</f>
        <v>155000</v>
      </c>
      <c r="J196" s="33"/>
      <c r="K196" s="34"/>
    </row>
    <row r="197" spans="1:11" s="35" customFormat="1" ht="30" outlineLevel="7" x14ac:dyDescent="0.25">
      <c r="A197" s="9" t="s">
        <v>21</v>
      </c>
      <c r="B197" s="30" t="s">
        <v>56</v>
      </c>
      <c r="C197" s="30" t="s">
        <v>344</v>
      </c>
      <c r="D197" s="30" t="s">
        <v>383</v>
      </c>
      <c r="E197" s="30" t="s">
        <v>22</v>
      </c>
      <c r="F197" s="36">
        <v>155000</v>
      </c>
      <c r="G197" s="32">
        <f t="shared" si="21"/>
        <v>0</v>
      </c>
      <c r="H197" s="36">
        <v>155000</v>
      </c>
      <c r="I197" s="36">
        <v>155000</v>
      </c>
      <c r="J197" s="33"/>
      <c r="K197" s="34"/>
    </row>
    <row r="198" spans="1:11" s="35" customFormat="1" outlineLevel="7" x14ac:dyDescent="0.25">
      <c r="A198" s="37" t="s">
        <v>23</v>
      </c>
      <c r="B198" s="30" t="s">
        <v>56</v>
      </c>
      <c r="C198" s="30" t="s">
        <v>344</v>
      </c>
      <c r="D198" s="30" t="s">
        <v>383</v>
      </c>
      <c r="E198" s="30" t="s">
        <v>24</v>
      </c>
      <c r="F198" s="36">
        <f>F199</f>
        <v>76500</v>
      </c>
      <c r="G198" s="32">
        <f t="shared" si="21"/>
        <v>0</v>
      </c>
      <c r="H198" s="36">
        <f>H199</f>
        <v>76500</v>
      </c>
      <c r="I198" s="36">
        <f>I199</f>
        <v>76500</v>
      </c>
      <c r="J198" s="33"/>
      <c r="K198" s="34"/>
    </row>
    <row r="199" spans="1:11" s="35" customFormat="1" outlineLevel="7" x14ac:dyDescent="0.25">
      <c r="A199" s="37" t="s">
        <v>352</v>
      </c>
      <c r="B199" s="30" t="s">
        <v>56</v>
      </c>
      <c r="C199" s="30" t="s">
        <v>344</v>
      </c>
      <c r="D199" s="30" t="s">
        <v>383</v>
      </c>
      <c r="E199" s="30" t="s">
        <v>351</v>
      </c>
      <c r="F199" s="36">
        <v>76500</v>
      </c>
      <c r="G199" s="32">
        <f t="shared" si="21"/>
        <v>0</v>
      </c>
      <c r="H199" s="36">
        <v>76500</v>
      </c>
      <c r="I199" s="36">
        <v>76500</v>
      </c>
      <c r="J199" s="33"/>
      <c r="K199" s="34"/>
    </row>
    <row r="200" spans="1:11" s="35" customFormat="1" ht="45" outlineLevel="3" x14ac:dyDescent="0.25">
      <c r="A200" s="9" t="s">
        <v>174</v>
      </c>
      <c r="B200" s="30" t="s">
        <v>56</v>
      </c>
      <c r="C200" s="30" t="s">
        <v>344</v>
      </c>
      <c r="D200" s="30" t="s">
        <v>175</v>
      </c>
      <c r="E200" s="30"/>
      <c r="F200" s="36">
        <f>F201+F205+F209+F213</f>
        <v>1200000</v>
      </c>
      <c r="G200" s="32">
        <f t="shared" si="21"/>
        <v>-950000</v>
      </c>
      <c r="H200" s="36">
        <f>H201+H205+H209+H213</f>
        <v>1200000</v>
      </c>
      <c r="I200" s="36">
        <f>I201+I205+I209+I213</f>
        <v>250000</v>
      </c>
      <c r="J200" s="33"/>
      <c r="K200" s="34"/>
    </row>
    <row r="201" spans="1:11" s="35" customFormat="1" ht="45" hidden="1" outlineLevel="5" x14ac:dyDescent="0.25">
      <c r="A201" s="9" t="s">
        <v>176</v>
      </c>
      <c r="B201" s="30" t="s">
        <v>56</v>
      </c>
      <c r="C201" s="30" t="s">
        <v>344</v>
      </c>
      <c r="D201" s="30" t="s">
        <v>177</v>
      </c>
      <c r="E201" s="30"/>
      <c r="F201" s="36">
        <f>F202</f>
        <v>0</v>
      </c>
      <c r="G201" s="32">
        <f t="shared" si="21"/>
        <v>0</v>
      </c>
      <c r="H201" s="36">
        <f t="shared" ref="H201:I203" si="28">H202</f>
        <v>0</v>
      </c>
      <c r="I201" s="36">
        <f t="shared" si="28"/>
        <v>0</v>
      </c>
      <c r="J201" s="33"/>
      <c r="K201" s="34"/>
    </row>
    <row r="202" spans="1:11" s="35" customFormat="1" ht="45" hidden="1" outlineLevel="6" x14ac:dyDescent="0.25">
      <c r="A202" s="9" t="s">
        <v>178</v>
      </c>
      <c r="B202" s="30" t="s">
        <v>56</v>
      </c>
      <c r="C202" s="30" t="s">
        <v>344</v>
      </c>
      <c r="D202" s="30" t="s">
        <v>179</v>
      </c>
      <c r="E202" s="30"/>
      <c r="F202" s="36">
        <f>F203</f>
        <v>0</v>
      </c>
      <c r="G202" s="32">
        <f t="shared" si="21"/>
        <v>0</v>
      </c>
      <c r="H202" s="36">
        <f t="shared" si="28"/>
        <v>0</v>
      </c>
      <c r="I202" s="36">
        <f t="shared" si="28"/>
        <v>0</v>
      </c>
      <c r="J202" s="33"/>
      <c r="K202" s="34"/>
    </row>
    <row r="203" spans="1:11" s="35" customFormat="1" ht="30" hidden="1" outlineLevel="7" x14ac:dyDescent="0.25">
      <c r="A203" s="9" t="s">
        <v>19</v>
      </c>
      <c r="B203" s="30" t="s">
        <v>56</v>
      </c>
      <c r="C203" s="30" t="s">
        <v>344</v>
      </c>
      <c r="D203" s="30" t="s">
        <v>179</v>
      </c>
      <c r="E203" s="30" t="s">
        <v>20</v>
      </c>
      <c r="F203" s="36">
        <f>F204</f>
        <v>0</v>
      </c>
      <c r="G203" s="32">
        <f t="shared" si="21"/>
        <v>0</v>
      </c>
      <c r="H203" s="36">
        <f t="shared" si="28"/>
        <v>0</v>
      </c>
      <c r="I203" s="36">
        <f t="shared" si="28"/>
        <v>0</v>
      </c>
      <c r="J203" s="33"/>
      <c r="K203" s="34"/>
    </row>
    <row r="204" spans="1:11" s="35" customFormat="1" ht="30" hidden="1" outlineLevel="7" x14ac:dyDescent="0.25">
      <c r="A204" s="9" t="s">
        <v>21</v>
      </c>
      <c r="B204" s="30" t="s">
        <v>56</v>
      </c>
      <c r="C204" s="30" t="s">
        <v>344</v>
      </c>
      <c r="D204" s="30" t="s">
        <v>179</v>
      </c>
      <c r="E204" s="30" t="s">
        <v>22</v>
      </c>
      <c r="F204" s="36">
        <v>0</v>
      </c>
      <c r="G204" s="32">
        <f t="shared" si="21"/>
        <v>0</v>
      </c>
      <c r="H204" s="36">
        <v>0</v>
      </c>
      <c r="I204" s="36">
        <v>0</v>
      </c>
      <c r="J204" s="33"/>
      <c r="K204" s="34"/>
    </row>
    <row r="205" spans="1:11" s="35" customFormat="1" ht="30" outlineLevel="5" collapsed="1" x14ac:dyDescent="0.25">
      <c r="A205" s="9" t="s">
        <v>180</v>
      </c>
      <c r="B205" s="30" t="s">
        <v>56</v>
      </c>
      <c r="C205" s="30" t="s">
        <v>344</v>
      </c>
      <c r="D205" s="30" t="s">
        <v>181</v>
      </c>
      <c r="E205" s="30"/>
      <c r="F205" s="36">
        <f>F206</f>
        <v>200000</v>
      </c>
      <c r="G205" s="32">
        <f t="shared" si="21"/>
        <v>-200000</v>
      </c>
      <c r="H205" s="36">
        <f t="shared" ref="H205:I207" si="29">H206</f>
        <v>200000</v>
      </c>
      <c r="I205" s="36">
        <f t="shared" si="29"/>
        <v>0</v>
      </c>
      <c r="J205" s="33"/>
      <c r="K205" s="34"/>
    </row>
    <row r="206" spans="1:11" s="35" customFormat="1" outlineLevel="6" x14ac:dyDescent="0.25">
      <c r="A206" s="9" t="s">
        <v>182</v>
      </c>
      <c r="B206" s="30" t="s">
        <v>56</v>
      </c>
      <c r="C206" s="30" t="s">
        <v>344</v>
      </c>
      <c r="D206" s="30" t="s">
        <v>183</v>
      </c>
      <c r="E206" s="30"/>
      <c r="F206" s="36">
        <f>F207</f>
        <v>200000</v>
      </c>
      <c r="G206" s="32">
        <f t="shared" si="21"/>
        <v>-200000</v>
      </c>
      <c r="H206" s="36">
        <f t="shared" si="29"/>
        <v>200000</v>
      </c>
      <c r="I206" s="36">
        <f t="shared" si="29"/>
        <v>0</v>
      </c>
      <c r="J206" s="33"/>
      <c r="K206" s="34"/>
    </row>
    <row r="207" spans="1:11" s="35" customFormat="1" ht="30" outlineLevel="7" x14ac:dyDescent="0.25">
      <c r="A207" s="9" t="s">
        <v>19</v>
      </c>
      <c r="B207" s="30" t="s">
        <v>56</v>
      </c>
      <c r="C207" s="30" t="s">
        <v>344</v>
      </c>
      <c r="D207" s="30" t="s">
        <v>183</v>
      </c>
      <c r="E207" s="30" t="s">
        <v>20</v>
      </c>
      <c r="F207" s="36">
        <f>F208</f>
        <v>200000</v>
      </c>
      <c r="G207" s="32">
        <f t="shared" si="21"/>
        <v>-200000</v>
      </c>
      <c r="H207" s="36">
        <f t="shared" si="29"/>
        <v>200000</v>
      </c>
      <c r="I207" s="36">
        <f t="shared" si="29"/>
        <v>0</v>
      </c>
      <c r="J207" s="33"/>
      <c r="K207" s="34"/>
    </row>
    <row r="208" spans="1:11" s="35" customFormat="1" ht="30" outlineLevel="7" x14ac:dyDescent="0.25">
      <c r="A208" s="9" t="s">
        <v>21</v>
      </c>
      <c r="B208" s="30" t="s">
        <v>56</v>
      </c>
      <c r="C208" s="30" t="s">
        <v>344</v>
      </c>
      <c r="D208" s="30" t="s">
        <v>183</v>
      </c>
      <c r="E208" s="30" t="s">
        <v>22</v>
      </c>
      <c r="F208" s="36">
        <v>200000</v>
      </c>
      <c r="G208" s="32">
        <f t="shared" si="21"/>
        <v>-200000</v>
      </c>
      <c r="H208" s="36">
        <v>200000</v>
      </c>
      <c r="I208" s="36">
        <v>0</v>
      </c>
      <c r="J208" s="33"/>
      <c r="K208" s="34"/>
    </row>
    <row r="209" spans="1:11" s="35" customFormat="1" outlineLevel="5" x14ac:dyDescent="0.25">
      <c r="A209" s="9" t="s">
        <v>184</v>
      </c>
      <c r="B209" s="30" t="s">
        <v>56</v>
      </c>
      <c r="C209" s="30" t="s">
        <v>344</v>
      </c>
      <c r="D209" s="30" t="s">
        <v>185</v>
      </c>
      <c r="E209" s="30"/>
      <c r="F209" s="36">
        <f>F210</f>
        <v>100000</v>
      </c>
      <c r="G209" s="32">
        <f t="shared" si="21"/>
        <v>-100000</v>
      </c>
      <c r="H209" s="36">
        <f t="shared" ref="H209:I211" si="30">H210</f>
        <v>100000</v>
      </c>
      <c r="I209" s="36">
        <f t="shared" si="30"/>
        <v>0</v>
      </c>
      <c r="J209" s="33"/>
      <c r="K209" s="34"/>
    </row>
    <row r="210" spans="1:11" s="35" customFormat="1" outlineLevel="6" x14ac:dyDescent="0.25">
      <c r="A210" s="9" t="s">
        <v>186</v>
      </c>
      <c r="B210" s="30" t="s">
        <v>56</v>
      </c>
      <c r="C210" s="30" t="s">
        <v>344</v>
      </c>
      <c r="D210" s="30" t="s">
        <v>187</v>
      </c>
      <c r="E210" s="30"/>
      <c r="F210" s="36">
        <f>F211</f>
        <v>100000</v>
      </c>
      <c r="G210" s="32">
        <f t="shared" si="21"/>
        <v>-100000</v>
      </c>
      <c r="H210" s="36">
        <f t="shared" si="30"/>
        <v>100000</v>
      </c>
      <c r="I210" s="36">
        <f t="shared" si="30"/>
        <v>0</v>
      </c>
      <c r="J210" s="33"/>
      <c r="K210" s="34"/>
    </row>
    <row r="211" spans="1:11" s="35" customFormat="1" ht="30" outlineLevel="7" x14ac:dyDescent="0.25">
      <c r="A211" s="9" t="s">
        <v>19</v>
      </c>
      <c r="B211" s="30" t="s">
        <v>56</v>
      </c>
      <c r="C211" s="30" t="s">
        <v>344</v>
      </c>
      <c r="D211" s="30" t="s">
        <v>187</v>
      </c>
      <c r="E211" s="30" t="s">
        <v>20</v>
      </c>
      <c r="F211" s="36">
        <f>F212</f>
        <v>100000</v>
      </c>
      <c r="G211" s="32">
        <f t="shared" si="21"/>
        <v>-100000</v>
      </c>
      <c r="H211" s="36">
        <f t="shared" si="30"/>
        <v>100000</v>
      </c>
      <c r="I211" s="36">
        <f t="shared" si="30"/>
        <v>0</v>
      </c>
      <c r="J211" s="33"/>
      <c r="K211" s="34"/>
    </row>
    <row r="212" spans="1:11" s="35" customFormat="1" ht="30" outlineLevel="7" x14ac:dyDescent="0.25">
      <c r="A212" s="9" t="s">
        <v>21</v>
      </c>
      <c r="B212" s="30" t="s">
        <v>56</v>
      </c>
      <c r="C212" s="30" t="s">
        <v>344</v>
      </c>
      <c r="D212" s="30" t="s">
        <v>187</v>
      </c>
      <c r="E212" s="30" t="s">
        <v>22</v>
      </c>
      <c r="F212" s="36">
        <v>100000</v>
      </c>
      <c r="G212" s="32">
        <f t="shared" si="21"/>
        <v>-100000</v>
      </c>
      <c r="H212" s="36">
        <v>100000</v>
      </c>
      <c r="I212" s="36">
        <v>0</v>
      </c>
      <c r="J212" s="33"/>
      <c r="K212" s="34"/>
    </row>
    <row r="213" spans="1:11" s="35" customFormat="1" ht="30" outlineLevel="5" x14ac:dyDescent="0.25">
      <c r="A213" s="9" t="s">
        <v>188</v>
      </c>
      <c r="B213" s="30" t="s">
        <v>56</v>
      </c>
      <c r="C213" s="30" t="s">
        <v>344</v>
      </c>
      <c r="D213" s="30" t="s">
        <v>189</v>
      </c>
      <c r="E213" s="30"/>
      <c r="F213" s="36">
        <f>F214</f>
        <v>900000</v>
      </c>
      <c r="G213" s="32">
        <f t="shared" si="21"/>
        <v>-650000</v>
      </c>
      <c r="H213" s="36">
        <f t="shared" ref="H213:I215" si="31">H214</f>
        <v>900000</v>
      </c>
      <c r="I213" s="36">
        <f t="shared" si="31"/>
        <v>250000</v>
      </c>
      <c r="J213" s="33"/>
      <c r="K213" s="34"/>
    </row>
    <row r="214" spans="1:11" s="35" customFormat="1" outlineLevel="6" x14ac:dyDescent="0.25">
      <c r="A214" s="9" t="s">
        <v>190</v>
      </c>
      <c r="B214" s="30" t="s">
        <v>56</v>
      </c>
      <c r="C214" s="30" t="s">
        <v>344</v>
      </c>
      <c r="D214" s="30" t="s">
        <v>191</v>
      </c>
      <c r="E214" s="30"/>
      <c r="F214" s="36">
        <f>F215</f>
        <v>900000</v>
      </c>
      <c r="G214" s="32">
        <f t="shared" si="21"/>
        <v>-650000</v>
      </c>
      <c r="H214" s="36">
        <f t="shared" si="31"/>
        <v>900000</v>
      </c>
      <c r="I214" s="36">
        <f t="shared" si="31"/>
        <v>250000</v>
      </c>
      <c r="J214" s="33"/>
      <c r="K214" s="34"/>
    </row>
    <row r="215" spans="1:11" s="35" customFormat="1" ht="30" outlineLevel="7" x14ac:dyDescent="0.25">
      <c r="A215" s="9" t="s">
        <v>19</v>
      </c>
      <c r="B215" s="30" t="s">
        <v>56</v>
      </c>
      <c r="C215" s="30" t="s">
        <v>344</v>
      </c>
      <c r="D215" s="30" t="s">
        <v>191</v>
      </c>
      <c r="E215" s="30" t="s">
        <v>20</v>
      </c>
      <c r="F215" s="36">
        <f>F216</f>
        <v>900000</v>
      </c>
      <c r="G215" s="32">
        <f t="shared" si="21"/>
        <v>-650000</v>
      </c>
      <c r="H215" s="36">
        <f t="shared" si="31"/>
        <v>900000</v>
      </c>
      <c r="I215" s="36">
        <f t="shared" si="31"/>
        <v>250000</v>
      </c>
      <c r="J215" s="33"/>
      <c r="K215" s="34"/>
    </row>
    <row r="216" spans="1:11" s="35" customFormat="1" ht="30" outlineLevel="7" x14ac:dyDescent="0.25">
      <c r="A216" s="9" t="s">
        <v>21</v>
      </c>
      <c r="B216" s="30" t="s">
        <v>56</v>
      </c>
      <c r="C216" s="30" t="s">
        <v>344</v>
      </c>
      <c r="D216" s="30" t="s">
        <v>191</v>
      </c>
      <c r="E216" s="30" t="s">
        <v>22</v>
      </c>
      <c r="F216" s="36">
        <v>900000</v>
      </c>
      <c r="G216" s="32">
        <f t="shared" si="21"/>
        <v>-650000</v>
      </c>
      <c r="H216" s="36">
        <v>900000</v>
      </c>
      <c r="I216" s="36">
        <v>250000</v>
      </c>
      <c r="J216" s="33"/>
      <c r="K216" s="34"/>
    </row>
    <row r="217" spans="1:11" s="35" customFormat="1" outlineLevel="1" x14ac:dyDescent="0.25">
      <c r="A217" s="9" t="s">
        <v>43</v>
      </c>
      <c r="B217" s="30" t="s">
        <v>56</v>
      </c>
      <c r="C217" s="30" t="s">
        <v>330</v>
      </c>
      <c r="D217" s="30"/>
      <c r="E217" s="30"/>
      <c r="F217" s="36">
        <f>F218+F262+F318+F360</f>
        <v>187275228.13999999</v>
      </c>
      <c r="G217" s="32">
        <f t="shared" si="21"/>
        <v>-6408128.6299999952</v>
      </c>
      <c r="H217" s="36">
        <f>H218+H262+H318+H360</f>
        <v>187275228.13999999</v>
      </c>
      <c r="I217" s="36">
        <f>I218+I262+I318+I360</f>
        <v>180867099.50999999</v>
      </c>
      <c r="J217" s="33"/>
      <c r="K217" s="34"/>
    </row>
    <row r="218" spans="1:11" s="35" customFormat="1" outlineLevel="2" x14ac:dyDescent="0.25">
      <c r="A218" s="9" t="s">
        <v>192</v>
      </c>
      <c r="B218" s="30" t="s">
        <v>56</v>
      </c>
      <c r="C218" s="30" t="s">
        <v>345</v>
      </c>
      <c r="D218" s="30"/>
      <c r="E218" s="30"/>
      <c r="F218" s="36">
        <f>F219+F255</f>
        <v>20390094</v>
      </c>
      <c r="G218" s="32">
        <f t="shared" si="21"/>
        <v>-565351.78000000119</v>
      </c>
      <c r="H218" s="36">
        <f>H219+H255</f>
        <v>20390094</v>
      </c>
      <c r="I218" s="36">
        <f>I219+I255</f>
        <v>19824742.219999999</v>
      </c>
      <c r="J218" s="33"/>
      <c r="K218" s="34"/>
    </row>
    <row r="219" spans="1:11" s="35" customFormat="1" ht="45" outlineLevel="3" x14ac:dyDescent="0.25">
      <c r="A219" s="9" t="s">
        <v>45</v>
      </c>
      <c r="B219" s="30" t="s">
        <v>56</v>
      </c>
      <c r="C219" s="30" t="s">
        <v>345</v>
      </c>
      <c r="D219" s="30" t="s">
        <v>46</v>
      </c>
      <c r="E219" s="30"/>
      <c r="F219" s="36">
        <f>F220+F240</f>
        <v>18474279</v>
      </c>
      <c r="G219" s="32">
        <f t="shared" si="21"/>
        <v>-565351.78000000119</v>
      </c>
      <c r="H219" s="36">
        <f>H220+H240</f>
        <v>18474279</v>
      </c>
      <c r="I219" s="36">
        <f>I220+I240</f>
        <v>17908927.219999999</v>
      </c>
      <c r="J219" s="33"/>
      <c r="K219" s="34"/>
    </row>
    <row r="220" spans="1:11" s="35" customFormat="1" ht="30" outlineLevel="4" x14ac:dyDescent="0.25">
      <c r="A220" s="9" t="s">
        <v>193</v>
      </c>
      <c r="B220" s="30" t="s">
        <v>56</v>
      </c>
      <c r="C220" s="30" t="s">
        <v>345</v>
      </c>
      <c r="D220" s="30" t="s">
        <v>194</v>
      </c>
      <c r="E220" s="30"/>
      <c r="F220" s="36">
        <f>F221+F225+F231</f>
        <v>1560000</v>
      </c>
      <c r="G220" s="32">
        <f t="shared" si="21"/>
        <v>-97139.449999999953</v>
      </c>
      <c r="H220" s="36">
        <f>H221+H225+H231</f>
        <v>1560000</v>
      </c>
      <c r="I220" s="36">
        <f>I221+I225+I231</f>
        <v>1462860.55</v>
      </c>
      <c r="J220" s="33"/>
      <c r="K220" s="34"/>
    </row>
    <row r="221" spans="1:11" s="35" customFormat="1" ht="45" outlineLevel="5" x14ac:dyDescent="0.25">
      <c r="A221" s="9" t="s">
        <v>195</v>
      </c>
      <c r="B221" s="30" t="s">
        <v>56</v>
      </c>
      <c r="C221" s="30" t="s">
        <v>345</v>
      </c>
      <c r="D221" s="30" t="s">
        <v>196</v>
      </c>
      <c r="E221" s="30"/>
      <c r="F221" s="36">
        <f>F222</f>
        <v>57331.55</v>
      </c>
      <c r="G221" s="32">
        <f t="shared" si="21"/>
        <v>-8331.5500000000029</v>
      </c>
      <c r="H221" s="36">
        <f t="shared" ref="H221:I223" si="32">H222</f>
        <v>57331.55</v>
      </c>
      <c r="I221" s="36">
        <f t="shared" si="32"/>
        <v>49000</v>
      </c>
      <c r="J221" s="33"/>
      <c r="K221" s="34"/>
    </row>
    <row r="222" spans="1:11" s="35" customFormat="1" ht="30" outlineLevel="6" x14ac:dyDescent="0.25">
      <c r="A222" s="9" t="s">
        <v>197</v>
      </c>
      <c r="B222" s="30" t="s">
        <v>56</v>
      </c>
      <c r="C222" s="30" t="s">
        <v>345</v>
      </c>
      <c r="D222" s="30" t="s">
        <v>198</v>
      </c>
      <c r="E222" s="30"/>
      <c r="F222" s="36">
        <f>F223</f>
        <v>57331.55</v>
      </c>
      <c r="G222" s="32">
        <f t="shared" si="21"/>
        <v>-8331.5500000000029</v>
      </c>
      <c r="H222" s="36">
        <f t="shared" si="32"/>
        <v>57331.55</v>
      </c>
      <c r="I222" s="36">
        <f t="shared" si="32"/>
        <v>49000</v>
      </c>
      <c r="J222" s="33"/>
      <c r="K222" s="34"/>
    </row>
    <row r="223" spans="1:11" s="35" customFormat="1" ht="30" outlineLevel="7" x14ac:dyDescent="0.25">
      <c r="A223" s="9" t="s">
        <v>19</v>
      </c>
      <c r="B223" s="30" t="s">
        <v>56</v>
      </c>
      <c r="C223" s="30" t="s">
        <v>345</v>
      </c>
      <c r="D223" s="30" t="s">
        <v>198</v>
      </c>
      <c r="E223" s="30" t="s">
        <v>20</v>
      </c>
      <c r="F223" s="36">
        <f>F224</f>
        <v>57331.55</v>
      </c>
      <c r="G223" s="32">
        <f t="shared" si="21"/>
        <v>-8331.5500000000029</v>
      </c>
      <c r="H223" s="36">
        <f t="shared" si="32"/>
        <v>57331.55</v>
      </c>
      <c r="I223" s="36">
        <f t="shared" si="32"/>
        <v>49000</v>
      </c>
      <c r="J223" s="33"/>
      <c r="K223" s="34"/>
    </row>
    <row r="224" spans="1:11" s="35" customFormat="1" ht="30" outlineLevel="7" x14ac:dyDescent="0.25">
      <c r="A224" s="9" t="s">
        <v>21</v>
      </c>
      <c r="B224" s="30" t="s">
        <v>56</v>
      </c>
      <c r="C224" s="30" t="s">
        <v>345</v>
      </c>
      <c r="D224" s="30" t="s">
        <v>198</v>
      </c>
      <c r="E224" s="30" t="s">
        <v>22</v>
      </c>
      <c r="F224" s="36">
        <v>57331.55</v>
      </c>
      <c r="G224" s="32">
        <f t="shared" si="21"/>
        <v>-8331.5500000000029</v>
      </c>
      <c r="H224" s="36">
        <v>57331.55</v>
      </c>
      <c r="I224" s="36">
        <v>49000</v>
      </c>
      <c r="J224" s="33"/>
      <c r="K224" s="34"/>
    </row>
    <row r="225" spans="1:11" s="35" customFormat="1" ht="30" outlineLevel="5" x14ac:dyDescent="0.25">
      <c r="A225" s="9" t="s">
        <v>199</v>
      </c>
      <c r="B225" s="30" t="s">
        <v>56</v>
      </c>
      <c r="C225" s="30" t="s">
        <v>345</v>
      </c>
      <c r="D225" s="30" t="s">
        <v>200</v>
      </c>
      <c r="E225" s="30"/>
      <c r="F225" s="36">
        <f>F226</f>
        <v>1392668.45</v>
      </c>
      <c r="G225" s="32">
        <f t="shared" si="21"/>
        <v>0</v>
      </c>
      <c r="H225" s="36">
        <f>H226</f>
        <v>1392668.45</v>
      </c>
      <c r="I225" s="36">
        <f>I226</f>
        <v>1392668.45</v>
      </c>
      <c r="J225" s="33"/>
      <c r="K225" s="34"/>
    </row>
    <row r="226" spans="1:11" s="35" customFormat="1" outlineLevel="6" x14ac:dyDescent="0.25">
      <c r="A226" s="9" t="s">
        <v>201</v>
      </c>
      <c r="B226" s="30" t="s">
        <v>56</v>
      </c>
      <c r="C226" s="30" t="s">
        <v>345</v>
      </c>
      <c r="D226" s="30" t="s">
        <v>202</v>
      </c>
      <c r="E226" s="30"/>
      <c r="F226" s="36">
        <f>F227+F229</f>
        <v>1392668.45</v>
      </c>
      <c r="G226" s="32">
        <f t="shared" si="21"/>
        <v>0</v>
      </c>
      <c r="H226" s="36">
        <f>H227+H229</f>
        <v>1392668.45</v>
      </c>
      <c r="I226" s="36">
        <f>I227+I229</f>
        <v>1392668.45</v>
      </c>
      <c r="J226" s="33"/>
      <c r="K226" s="34"/>
    </row>
    <row r="227" spans="1:11" s="35" customFormat="1" ht="30" outlineLevel="7" x14ac:dyDescent="0.25">
      <c r="A227" s="9" t="s">
        <v>19</v>
      </c>
      <c r="B227" s="30" t="s">
        <v>56</v>
      </c>
      <c r="C227" s="30" t="s">
        <v>345</v>
      </c>
      <c r="D227" s="30" t="s">
        <v>202</v>
      </c>
      <c r="E227" s="30" t="s">
        <v>20</v>
      </c>
      <c r="F227" s="36">
        <f>F228</f>
        <v>1388499.02</v>
      </c>
      <c r="G227" s="32">
        <f t="shared" si="21"/>
        <v>0</v>
      </c>
      <c r="H227" s="36">
        <f>H228</f>
        <v>1388499.02</v>
      </c>
      <c r="I227" s="36">
        <f>I228</f>
        <v>1388499.02</v>
      </c>
      <c r="J227" s="33"/>
      <c r="K227" s="34"/>
    </row>
    <row r="228" spans="1:11" s="35" customFormat="1" ht="30" outlineLevel="7" x14ac:dyDescent="0.25">
      <c r="A228" s="9" t="s">
        <v>21</v>
      </c>
      <c r="B228" s="30" t="s">
        <v>56</v>
      </c>
      <c r="C228" s="30" t="s">
        <v>345</v>
      </c>
      <c r="D228" s="30" t="s">
        <v>202</v>
      </c>
      <c r="E228" s="30" t="s">
        <v>22</v>
      </c>
      <c r="F228" s="36">
        <v>1388499.02</v>
      </c>
      <c r="G228" s="32">
        <f t="shared" si="21"/>
        <v>0</v>
      </c>
      <c r="H228" s="36">
        <v>1388499.02</v>
      </c>
      <c r="I228" s="36">
        <v>1388499.02</v>
      </c>
      <c r="J228" s="33"/>
      <c r="K228" s="34"/>
    </row>
    <row r="229" spans="1:11" s="35" customFormat="1" outlineLevel="7" x14ac:dyDescent="0.25">
      <c r="A229" s="9" t="s">
        <v>23</v>
      </c>
      <c r="B229" s="30" t="s">
        <v>56</v>
      </c>
      <c r="C229" s="30" t="s">
        <v>345</v>
      </c>
      <c r="D229" s="30" t="s">
        <v>202</v>
      </c>
      <c r="E229" s="30" t="s">
        <v>24</v>
      </c>
      <c r="F229" s="36">
        <f>F230</f>
        <v>4169.43</v>
      </c>
      <c r="G229" s="32">
        <f t="shared" si="21"/>
        <v>0</v>
      </c>
      <c r="H229" s="36">
        <f>H230</f>
        <v>4169.43</v>
      </c>
      <c r="I229" s="36">
        <f>I230</f>
        <v>4169.43</v>
      </c>
      <c r="J229" s="33"/>
      <c r="K229" s="34"/>
    </row>
    <row r="230" spans="1:11" s="35" customFormat="1" outlineLevel="7" x14ac:dyDescent="0.25">
      <c r="A230" s="9" t="s">
        <v>25</v>
      </c>
      <c r="B230" s="30" t="s">
        <v>56</v>
      </c>
      <c r="C230" s="30" t="s">
        <v>345</v>
      </c>
      <c r="D230" s="30" t="s">
        <v>202</v>
      </c>
      <c r="E230" s="30" t="s">
        <v>26</v>
      </c>
      <c r="F230" s="36">
        <v>4169.43</v>
      </c>
      <c r="G230" s="32">
        <f t="shared" si="21"/>
        <v>0</v>
      </c>
      <c r="H230" s="36">
        <v>4169.43</v>
      </c>
      <c r="I230" s="36">
        <v>4169.43</v>
      </c>
      <c r="J230" s="33"/>
      <c r="K230" s="34"/>
    </row>
    <row r="231" spans="1:11" s="35" customFormat="1" ht="30" outlineLevel="5" x14ac:dyDescent="0.25">
      <c r="A231" s="9" t="s">
        <v>378</v>
      </c>
      <c r="B231" s="30" t="s">
        <v>56</v>
      </c>
      <c r="C231" s="30" t="s">
        <v>345</v>
      </c>
      <c r="D231" s="30" t="s">
        <v>203</v>
      </c>
      <c r="E231" s="30"/>
      <c r="F231" s="36">
        <f>F232+F235</f>
        <v>110000</v>
      </c>
      <c r="G231" s="32">
        <f t="shared" si="21"/>
        <v>-88807.9</v>
      </c>
      <c r="H231" s="36">
        <f>H232+H235</f>
        <v>110000</v>
      </c>
      <c r="I231" s="36">
        <f>I232+I235</f>
        <v>21192.1</v>
      </c>
      <c r="J231" s="33"/>
      <c r="K231" s="34"/>
    </row>
    <row r="232" spans="1:11" s="35" customFormat="1" ht="30" hidden="1" outlineLevel="6" x14ac:dyDescent="0.25">
      <c r="A232" s="9" t="s">
        <v>379</v>
      </c>
      <c r="B232" s="30" t="s">
        <v>56</v>
      </c>
      <c r="C232" s="30" t="s">
        <v>345</v>
      </c>
      <c r="D232" s="30" t="s">
        <v>204</v>
      </c>
      <c r="E232" s="30"/>
      <c r="F232" s="36">
        <f>F233</f>
        <v>0</v>
      </c>
      <c r="G232" s="32">
        <f t="shared" si="21"/>
        <v>0</v>
      </c>
      <c r="H232" s="36">
        <f>H233</f>
        <v>0</v>
      </c>
      <c r="I232" s="36">
        <f>I233</f>
        <v>0</v>
      </c>
      <c r="J232" s="33"/>
      <c r="K232" s="34"/>
    </row>
    <row r="233" spans="1:11" s="35" customFormat="1" ht="30" hidden="1" outlineLevel="7" x14ac:dyDescent="0.25">
      <c r="A233" s="9" t="s">
        <v>19</v>
      </c>
      <c r="B233" s="30" t="s">
        <v>56</v>
      </c>
      <c r="C233" s="30" t="s">
        <v>345</v>
      </c>
      <c r="D233" s="30" t="s">
        <v>204</v>
      </c>
      <c r="E233" s="30" t="s">
        <v>20</v>
      </c>
      <c r="F233" s="36">
        <f>F234</f>
        <v>0</v>
      </c>
      <c r="G233" s="32">
        <f t="shared" ref="G233:G326" si="33">I233-F233</f>
        <v>0</v>
      </c>
      <c r="H233" s="36">
        <f>H234</f>
        <v>0</v>
      </c>
      <c r="I233" s="36">
        <f>I234</f>
        <v>0</v>
      </c>
      <c r="J233" s="33"/>
      <c r="K233" s="34"/>
    </row>
    <row r="234" spans="1:11" s="35" customFormat="1" ht="30" hidden="1" outlineLevel="7" x14ac:dyDescent="0.25">
      <c r="A234" s="9" t="s">
        <v>21</v>
      </c>
      <c r="B234" s="30" t="s">
        <v>56</v>
      </c>
      <c r="C234" s="30" t="s">
        <v>345</v>
      </c>
      <c r="D234" s="30" t="s">
        <v>204</v>
      </c>
      <c r="E234" s="30" t="s">
        <v>22</v>
      </c>
      <c r="F234" s="36">
        <v>0</v>
      </c>
      <c r="G234" s="32">
        <f t="shared" si="33"/>
        <v>0</v>
      </c>
      <c r="H234" s="36">
        <v>0</v>
      </c>
      <c r="I234" s="36">
        <v>0</v>
      </c>
      <c r="J234" s="33"/>
      <c r="K234" s="34"/>
    </row>
    <row r="235" spans="1:11" s="35" customFormat="1" ht="30" outlineLevel="6" collapsed="1" x14ac:dyDescent="0.25">
      <c r="A235" s="9" t="s">
        <v>205</v>
      </c>
      <c r="B235" s="30" t="s">
        <v>56</v>
      </c>
      <c r="C235" s="30" t="s">
        <v>345</v>
      </c>
      <c r="D235" s="30" t="s">
        <v>206</v>
      </c>
      <c r="E235" s="30"/>
      <c r="F235" s="36">
        <f>F238+F236</f>
        <v>110000</v>
      </c>
      <c r="G235" s="32">
        <f t="shared" si="33"/>
        <v>-88807.9</v>
      </c>
      <c r="H235" s="36">
        <f>H238+H236</f>
        <v>110000</v>
      </c>
      <c r="I235" s="36">
        <f>I238+I236</f>
        <v>21192.1</v>
      </c>
      <c r="J235" s="33"/>
      <c r="K235" s="34"/>
    </row>
    <row r="236" spans="1:11" s="35" customFormat="1" ht="30" outlineLevel="6" x14ac:dyDescent="0.25">
      <c r="A236" s="9" t="s">
        <v>19</v>
      </c>
      <c r="B236" s="30" t="s">
        <v>56</v>
      </c>
      <c r="C236" s="30" t="s">
        <v>345</v>
      </c>
      <c r="D236" s="30" t="s">
        <v>206</v>
      </c>
      <c r="E236" s="30" t="s">
        <v>20</v>
      </c>
      <c r="F236" s="36">
        <f>F237</f>
        <v>11718.01</v>
      </c>
      <c r="G236" s="32">
        <f t="shared" si="33"/>
        <v>9474.0899999999983</v>
      </c>
      <c r="H236" s="36">
        <f>H237</f>
        <v>21192.1</v>
      </c>
      <c r="I236" s="36">
        <f>I237</f>
        <v>21192.1</v>
      </c>
      <c r="J236" s="33"/>
      <c r="K236" s="34"/>
    </row>
    <row r="237" spans="1:11" s="35" customFormat="1" ht="30" outlineLevel="6" x14ac:dyDescent="0.25">
      <c r="A237" s="9" t="s">
        <v>21</v>
      </c>
      <c r="B237" s="30" t="s">
        <v>56</v>
      </c>
      <c r="C237" s="30" t="s">
        <v>345</v>
      </c>
      <c r="D237" s="30" t="s">
        <v>206</v>
      </c>
      <c r="E237" s="30" t="s">
        <v>22</v>
      </c>
      <c r="F237" s="36">
        <v>11718.01</v>
      </c>
      <c r="G237" s="32">
        <f t="shared" si="33"/>
        <v>9474.0899999999983</v>
      </c>
      <c r="H237" s="36">
        <v>21192.1</v>
      </c>
      <c r="I237" s="36">
        <v>21192.1</v>
      </c>
      <c r="J237" s="33"/>
      <c r="K237" s="34"/>
    </row>
    <row r="238" spans="1:11" s="35" customFormat="1" outlineLevel="7" x14ac:dyDescent="0.25">
      <c r="A238" s="9" t="s">
        <v>23</v>
      </c>
      <c r="B238" s="30" t="s">
        <v>56</v>
      </c>
      <c r="C238" s="30" t="s">
        <v>345</v>
      </c>
      <c r="D238" s="30" t="s">
        <v>206</v>
      </c>
      <c r="E238" s="30" t="s">
        <v>24</v>
      </c>
      <c r="F238" s="36">
        <f>F239</f>
        <v>98281.99</v>
      </c>
      <c r="G238" s="32">
        <f t="shared" si="33"/>
        <v>-98281.99</v>
      </c>
      <c r="H238" s="36">
        <f>H239</f>
        <v>88807.9</v>
      </c>
      <c r="I238" s="36">
        <f>I239</f>
        <v>0</v>
      </c>
      <c r="J238" s="33"/>
      <c r="K238" s="34"/>
    </row>
    <row r="239" spans="1:11" s="35" customFormat="1" outlineLevel="7" x14ac:dyDescent="0.25">
      <c r="A239" s="9" t="s">
        <v>25</v>
      </c>
      <c r="B239" s="30" t="s">
        <v>56</v>
      </c>
      <c r="C239" s="30" t="s">
        <v>345</v>
      </c>
      <c r="D239" s="30" t="s">
        <v>206</v>
      </c>
      <c r="E239" s="30" t="s">
        <v>26</v>
      </c>
      <c r="F239" s="36">
        <v>98281.99</v>
      </c>
      <c r="G239" s="32">
        <f t="shared" si="33"/>
        <v>-98281.99</v>
      </c>
      <c r="H239" s="36">
        <v>88807.9</v>
      </c>
      <c r="I239" s="36">
        <v>0</v>
      </c>
      <c r="J239" s="33"/>
      <c r="K239" s="34"/>
    </row>
    <row r="240" spans="1:11" s="35" customFormat="1" ht="30" outlineLevel="4" x14ac:dyDescent="0.25">
      <c r="A240" s="9" t="s">
        <v>207</v>
      </c>
      <c r="B240" s="30" t="s">
        <v>56</v>
      </c>
      <c r="C240" s="30" t="s">
        <v>345</v>
      </c>
      <c r="D240" s="30" t="s">
        <v>208</v>
      </c>
      <c r="E240" s="30"/>
      <c r="F240" s="36">
        <f>F241+F245</f>
        <v>16914279</v>
      </c>
      <c r="G240" s="32">
        <f t="shared" si="33"/>
        <v>-468212.33000000007</v>
      </c>
      <c r="H240" s="36">
        <f>H241+H245</f>
        <v>16914279</v>
      </c>
      <c r="I240" s="36">
        <f>I241+I245</f>
        <v>16446066.67</v>
      </c>
      <c r="J240" s="33"/>
      <c r="K240" s="34"/>
    </row>
    <row r="241" spans="1:11" s="35" customFormat="1" ht="30" hidden="1" outlineLevel="5" x14ac:dyDescent="0.25">
      <c r="A241" s="9" t="s">
        <v>209</v>
      </c>
      <c r="B241" s="30" t="s">
        <v>56</v>
      </c>
      <c r="C241" s="30" t="s">
        <v>345</v>
      </c>
      <c r="D241" s="30" t="s">
        <v>210</v>
      </c>
      <c r="E241" s="30"/>
      <c r="F241" s="36">
        <f>F242</f>
        <v>0</v>
      </c>
      <c r="G241" s="32">
        <f t="shared" si="33"/>
        <v>0</v>
      </c>
      <c r="H241" s="36">
        <f t="shared" ref="H241:I243" si="34">H242</f>
        <v>0</v>
      </c>
      <c r="I241" s="36">
        <f t="shared" si="34"/>
        <v>0</v>
      </c>
      <c r="J241" s="33"/>
      <c r="K241" s="34"/>
    </row>
    <row r="242" spans="1:11" s="35" customFormat="1" hidden="1" outlineLevel="6" x14ac:dyDescent="0.25">
      <c r="A242" s="9" t="s">
        <v>211</v>
      </c>
      <c r="B242" s="30" t="s">
        <v>56</v>
      </c>
      <c r="C242" s="30" t="s">
        <v>345</v>
      </c>
      <c r="D242" s="30" t="s">
        <v>212</v>
      </c>
      <c r="E242" s="30"/>
      <c r="F242" s="36">
        <f>F243</f>
        <v>0</v>
      </c>
      <c r="G242" s="32">
        <f t="shared" si="33"/>
        <v>0</v>
      </c>
      <c r="H242" s="36">
        <f t="shared" si="34"/>
        <v>0</v>
      </c>
      <c r="I242" s="36">
        <f t="shared" si="34"/>
        <v>0</v>
      </c>
      <c r="J242" s="33"/>
      <c r="K242" s="34"/>
    </row>
    <row r="243" spans="1:11" s="35" customFormat="1" hidden="1" outlineLevel="7" x14ac:dyDescent="0.25">
      <c r="A243" s="9" t="s">
        <v>213</v>
      </c>
      <c r="B243" s="30" t="s">
        <v>56</v>
      </c>
      <c r="C243" s="30" t="s">
        <v>345</v>
      </c>
      <c r="D243" s="30" t="s">
        <v>212</v>
      </c>
      <c r="E243" s="30" t="s">
        <v>214</v>
      </c>
      <c r="F243" s="36">
        <f>F244</f>
        <v>0</v>
      </c>
      <c r="G243" s="32">
        <f t="shared" si="33"/>
        <v>0</v>
      </c>
      <c r="H243" s="36">
        <f t="shared" si="34"/>
        <v>0</v>
      </c>
      <c r="I243" s="36">
        <f t="shared" si="34"/>
        <v>0</v>
      </c>
      <c r="J243" s="33"/>
      <c r="K243" s="34"/>
    </row>
    <row r="244" spans="1:11" s="35" customFormat="1" hidden="1" outlineLevel="7" x14ac:dyDescent="0.25">
      <c r="A244" s="9" t="s">
        <v>215</v>
      </c>
      <c r="B244" s="30" t="s">
        <v>56</v>
      </c>
      <c r="C244" s="30" t="s">
        <v>345</v>
      </c>
      <c r="D244" s="30" t="s">
        <v>212</v>
      </c>
      <c r="E244" s="30" t="s">
        <v>216</v>
      </c>
      <c r="F244" s="36">
        <v>0</v>
      </c>
      <c r="G244" s="32">
        <f t="shared" si="33"/>
        <v>0</v>
      </c>
      <c r="H244" s="36">
        <v>0</v>
      </c>
      <c r="I244" s="36">
        <v>0</v>
      </c>
      <c r="J244" s="33"/>
      <c r="K244" s="34"/>
    </row>
    <row r="245" spans="1:11" s="35" customFormat="1" ht="30" outlineLevel="5" collapsed="1" x14ac:dyDescent="0.25">
      <c r="A245" s="9" t="s">
        <v>217</v>
      </c>
      <c r="B245" s="30" t="s">
        <v>56</v>
      </c>
      <c r="C245" s="30" t="s">
        <v>345</v>
      </c>
      <c r="D245" s="30" t="s">
        <v>218</v>
      </c>
      <c r="E245" s="30"/>
      <c r="F245" s="36">
        <f>F246+F249+F252</f>
        <v>16914279</v>
      </c>
      <c r="G245" s="32">
        <f t="shared" si="33"/>
        <v>-468212.33000000007</v>
      </c>
      <c r="H245" s="36">
        <f>H246+H249+H252</f>
        <v>16914279</v>
      </c>
      <c r="I245" s="36">
        <f>I246+I249+I252</f>
        <v>16446066.67</v>
      </c>
      <c r="J245" s="33"/>
      <c r="K245" s="34"/>
    </row>
    <row r="246" spans="1:11" s="35" customFormat="1" ht="45" outlineLevel="7" x14ac:dyDescent="0.25">
      <c r="A246" s="45" t="s">
        <v>353</v>
      </c>
      <c r="B246" s="38" t="s">
        <v>56</v>
      </c>
      <c r="C246" s="39" t="s">
        <v>345</v>
      </c>
      <c r="D246" s="46" t="s">
        <v>354</v>
      </c>
      <c r="E246" s="40" t="s">
        <v>328</v>
      </c>
      <c r="F246" s="36">
        <f>F247</f>
        <v>12077949.24</v>
      </c>
      <c r="G246" s="32">
        <f t="shared" si="33"/>
        <v>-136549.41999999993</v>
      </c>
      <c r="H246" s="36">
        <f>H247</f>
        <v>12077949.24</v>
      </c>
      <c r="I246" s="36">
        <f>I247</f>
        <v>11941399.82</v>
      </c>
      <c r="J246" s="33"/>
      <c r="K246" s="34"/>
    </row>
    <row r="247" spans="1:11" s="35" customFormat="1" outlineLevel="7" x14ac:dyDescent="0.25">
      <c r="A247" s="37" t="s">
        <v>213</v>
      </c>
      <c r="B247" s="38" t="s">
        <v>56</v>
      </c>
      <c r="C247" s="39" t="s">
        <v>345</v>
      </c>
      <c r="D247" s="46" t="s">
        <v>354</v>
      </c>
      <c r="E247" s="40" t="s">
        <v>214</v>
      </c>
      <c r="F247" s="36">
        <f>F248</f>
        <v>12077949.24</v>
      </c>
      <c r="G247" s="32">
        <f t="shared" si="33"/>
        <v>-136549.41999999993</v>
      </c>
      <c r="H247" s="36">
        <f>H248</f>
        <v>12077949.24</v>
      </c>
      <c r="I247" s="36">
        <f>I248</f>
        <v>11941399.82</v>
      </c>
      <c r="J247" s="33"/>
      <c r="K247" s="34"/>
    </row>
    <row r="248" spans="1:11" s="35" customFormat="1" outlineLevel="7" x14ac:dyDescent="0.25">
      <c r="A248" s="37" t="s">
        <v>215</v>
      </c>
      <c r="B248" s="38" t="s">
        <v>56</v>
      </c>
      <c r="C248" s="39" t="s">
        <v>345</v>
      </c>
      <c r="D248" s="46" t="s">
        <v>354</v>
      </c>
      <c r="E248" s="40" t="s">
        <v>216</v>
      </c>
      <c r="F248" s="36">
        <v>12077949.24</v>
      </c>
      <c r="G248" s="32">
        <f t="shared" si="33"/>
        <v>-136549.41999999993</v>
      </c>
      <c r="H248" s="36">
        <v>12077949.24</v>
      </c>
      <c r="I248" s="36">
        <v>11941399.82</v>
      </c>
      <c r="J248" s="33"/>
      <c r="K248" s="34"/>
    </row>
    <row r="249" spans="1:11" s="35" customFormat="1" ht="30" outlineLevel="7" x14ac:dyDescent="0.25">
      <c r="A249" s="37" t="s">
        <v>219</v>
      </c>
      <c r="B249" s="38" t="s">
        <v>56</v>
      </c>
      <c r="C249" s="39" t="s">
        <v>345</v>
      </c>
      <c r="D249" s="46" t="s">
        <v>220</v>
      </c>
      <c r="E249" s="40" t="s">
        <v>328</v>
      </c>
      <c r="F249" s="36">
        <f>F250</f>
        <v>4602329.76</v>
      </c>
      <c r="G249" s="32">
        <f t="shared" si="33"/>
        <v>-262123.58000000007</v>
      </c>
      <c r="H249" s="36">
        <f>H250</f>
        <v>4602329.76</v>
      </c>
      <c r="I249" s="36">
        <f>I250</f>
        <v>4340206.18</v>
      </c>
      <c r="J249" s="33"/>
      <c r="K249" s="34"/>
    </row>
    <row r="250" spans="1:11" s="35" customFormat="1" outlineLevel="7" x14ac:dyDescent="0.25">
      <c r="A250" s="37" t="s">
        <v>213</v>
      </c>
      <c r="B250" s="38" t="s">
        <v>56</v>
      </c>
      <c r="C250" s="39" t="s">
        <v>345</v>
      </c>
      <c r="D250" s="46" t="s">
        <v>220</v>
      </c>
      <c r="E250" s="40" t="s">
        <v>214</v>
      </c>
      <c r="F250" s="36">
        <f>F251</f>
        <v>4602329.76</v>
      </c>
      <c r="G250" s="32">
        <f t="shared" si="33"/>
        <v>-262123.58000000007</v>
      </c>
      <c r="H250" s="36">
        <f>H251</f>
        <v>4602329.76</v>
      </c>
      <c r="I250" s="36">
        <f>I251</f>
        <v>4340206.18</v>
      </c>
      <c r="J250" s="33"/>
      <c r="K250" s="34"/>
    </row>
    <row r="251" spans="1:11" s="35" customFormat="1" outlineLevel="7" x14ac:dyDescent="0.25">
      <c r="A251" s="37" t="s">
        <v>215</v>
      </c>
      <c r="B251" s="38" t="s">
        <v>56</v>
      </c>
      <c r="C251" s="39" t="s">
        <v>345</v>
      </c>
      <c r="D251" s="46" t="s">
        <v>220</v>
      </c>
      <c r="E251" s="40" t="s">
        <v>216</v>
      </c>
      <c r="F251" s="36">
        <v>4602329.76</v>
      </c>
      <c r="G251" s="32">
        <f t="shared" si="33"/>
        <v>-262123.58000000007</v>
      </c>
      <c r="H251" s="36">
        <v>4602329.76</v>
      </c>
      <c r="I251" s="36">
        <v>4340206.18</v>
      </c>
      <c r="J251" s="33"/>
      <c r="K251" s="34"/>
    </row>
    <row r="252" spans="1:11" s="35" customFormat="1" ht="30" outlineLevel="7" x14ac:dyDescent="0.25">
      <c r="A252" s="37" t="s">
        <v>355</v>
      </c>
      <c r="B252" s="38" t="s">
        <v>56</v>
      </c>
      <c r="C252" s="39" t="s">
        <v>345</v>
      </c>
      <c r="D252" s="46" t="s">
        <v>356</v>
      </c>
      <c r="E252" s="40" t="s">
        <v>328</v>
      </c>
      <c r="F252" s="36">
        <f>F253</f>
        <v>234000</v>
      </c>
      <c r="G252" s="32">
        <f t="shared" si="33"/>
        <v>-69539.329999999987</v>
      </c>
      <c r="H252" s="36">
        <f>H253</f>
        <v>234000</v>
      </c>
      <c r="I252" s="36">
        <f>I253</f>
        <v>164460.67000000001</v>
      </c>
      <c r="J252" s="33"/>
      <c r="K252" s="34"/>
    </row>
    <row r="253" spans="1:11" s="35" customFormat="1" outlineLevel="7" x14ac:dyDescent="0.25">
      <c r="A253" s="37" t="s">
        <v>213</v>
      </c>
      <c r="B253" s="38" t="s">
        <v>56</v>
      </c>
      <c r="C253" s="39" t="s">
        <v>345</v>
      </c>
      <c r="D253" s="46" t="s">
        <v>356</v>
      </c>
      <c r="E253" s="40" t="s">
        <v>214</v>
      </c>
      <c r="F253" s="36">
        <f>F254</f>
        <v>234000</v>
      </c>
      <c r="G253" s="32">
        <f t="shared" si="33"/>
        <v>-69539.329999999987</v>
      </c>
      <c r="H253" s="36">
        <f>H254</f>
        <v>234000</v>
      </c>
      <c r="I253" s="36">
        <f>I254</f>
        <v>164460.67000000001</v>
      </c>
      <c r="J253" s="33"/>
      <c r="K253" s="34"/>
    </row>
    <row r="254" spans="1:11" s="35" customFormat="1" outlineLevel="7" x14ac:dyDescent="0.25">
      <c r="A254" s="37" t="s">
        <v>215</v>
      </c>
      <c r="B254" s="38" t="s">
        <v>56</v>
      </c>
      <c r="C254" s="39" t="s">
        <v>345</v>
      </c>
      <c r="D254" s="46" t="s">
        <v>356</v>
      </c>
      <c r="E254" s="40" t="s">
        <v>216</v>
      </c>
      <c r="F254" s="36">
        <v>234000</v>
      </c>
      <c r="G254" s="32">
        <f t="shared" si="33"/>
        <v>-69539.329999999987</v>
      </c>
      <c r="H254" s="36">
        <v>234000</v>
      </c>
      <c r="I254" s="36">
        <v>164460.67000000001</v>
      </c>
      <c r="J254" s="33"/>
      <c r="K254" s="34"/>
    </row>
    <row r="255" spans="1:11" s="35" customFormat="1" ht="30" outlineLevel="7" x14ac:dyDescent="0.25">
      <c r="A255" s="9" t="s">
        <v>232</v>
      </c>
      <c r="B255" s="30" t="s">
        <v>56</v>
      </c>
      <c r="C255" s="39" t="s">
        <v>345</v>
      </c>
      <c r="D255" s="30" t="s">
        <v>233</v>
      </c>
      <c r="E255" s="40"/>
      <c r="F255" s="36">
        <f>F256</f>
        <v>1915815</v>
      </c>
      <c r="G255" s="32">
        <f t="shared" si="33"/>
        <v>0</v>
      </c>
      <c r="H255" s="36">
        <f>H256</f>
        <v>1915815</v>
      </c>
      <c r="I255" s="36">
        <f>I256</f>
        <v>1915815</v>
      </c>
      <c r="J255" s="33"/>
      <c r="K255" s="34"/>
    </row>
    <row r="256" spans="1:11" s="35" customFormat="1" ht="21.75" customHeight="1" outlineLevel="7" x14ac:dyDescent="0.25">
      <c r="A256" s="9" t="s">
        <v>248</v>
      </c>
      <c r="B256" s="30" t="s">
        <v>56</v>
      </c>
      <c r="C256" s="39" t="s">
        <v>345</v>
      </c>
      <c r="D256" s="30" t="s">
        <v>249</v>
      </c>
      <c r="E256" s="40"/>
      <c r="F256" s="36">
        <f>F257</f>
        <v>1915815</v>
      </c>
      <c r="G256" s="32">
        <f t="shared" si="33"/>
        <v>0</v>
      </c>
      <c r="H256" s="36">
        <f>H257</f>
        <v>1915815</v>
      </c>
      <c r="I256" s="36">
        <f>I257</f>
        <v>1915815</v>
      </c>
      <c r="J256" s="33"/>
      <c r="K256" s="34"/>
    </row>
    <row r="257" spans="1:11" s="35" customFormat="1" ht="34.5" customHeight="1" outlineLevel="7" x14ac:dyDescent="0.25">
      <c r="A257" s="9" t="s">
        <v>391</v>
      </c>
      <c r="B257" s="30" t="s">
        <v>56</v>
      </c>
      <c r="C257" s="39" t="s">
        <v>345</v>
      </c>
      <c r="D257" s="30" t="s">
        <v>384</v>
      </c>
      <c r="E257" s="40"/>
      <c r="F257" s="36">
        <f>F258+F260</f>
        <v>1915815</v>
      </c>
      <c r="G257" s="32">
        <f t="shared" si="33"/>
        <v>0</v>
      </c>
      <c r="H257" s="36">
        <f>H258+H260</f>
        <v>1915815</v>
      </c>
      <c r="I257" s="36">
        <f>I258+I260</f>
        <v>1915815</v>
      </c>
      <c r="J257" s="33"/>
      <c r="K257" s="34"/>
    </row>
    <row r="258" spans="1:11" s="35" customFormat="1" outlineLevel="7" x14ac:dyDescent="0.25">
      <c r="A258" s="37" t="s">
        <v>213</v>
      </c>
      <c r="B258" s="30" t="s">
        <v>56</v>
      </c>
      <c r="C258" s="39" t="s">
        <v>345</v>
      </c>
      <c r="D258" s="30" t="s">
        <v>384</v>
      </c>
      <c r="E258" s="40" t="s">
        <v>214</v>
      </c>
      <c r="F258" s="36">
        <f>F259</f>
        <v>1915515</v>
      </c>
      <c r="G258" s="32">
        <f t="shared" si="33"/>
        <v>0</v>
      </c>
      <c r="H258" s="36">
        <f>H259</f>
        <v>1915515</v>
      </c>
      <c r="I258" s="36">
        <f>I259</f>
        <v>1915515</v>
      </c>
      <c r="J258" s="33"/>
      <c r="K258" s="34"/>
    </row>
    <row r="259" spans="1:11" s="35" customFormat="1" outlineLevel="7" x14ac:dyDescent="0.25">
      <c r="A259" s="37" t="s">
        <v>215</v>
      </c>
      <c r="B259" s="30" t="s">
        <v>56</v>
      </c>
      <c r="C259" s="39" t="s">
        <v>345</v>
      </c>
      <c r="D259" s="30" t="s">
        <v>384</v>
      </c>
      <c r="E259" s="40" t="s">
        <v>216</v>
      </c>
      <c r="F259" s="36">
        <v>1915515</v>
      </c>
      <c r="G259" s="32">
        <f t="shared" si="33"/>
        <v>0</v>
      </c>
      <c r="H259" s="36">
        <v>1915515</v>
      </c>
      <c r="I259" s="36">
        <v>1915515</v>
      </c>
      <c r="J259" s="33"/>
      <c r="K259" s="34"/>
    </row>
    <row r="260" spans="1:11" s="35" customFormat="1" outlineLevel="7" x14ac:dyDescent="0.25">
      <c r="A260" s="9" t="s">
        <v>23</v>
      </c>
      <c r="B260" s="30" t="s">
        <v>56</v>
      </c>
      <c r="C260" s="39" t="s">
        <v>345</v>
      </c>
      <c r="D260" s="30" t="s">
        <v>384</v>
      </c>
      <c r="E260" s="40" t="s">
        <v>24</v>
      </c>
      <c r="F260" s="36">
        <f>F261</f>
        <v>300</v>
      </c>
      <c r="G260" s="32">
        <f t="shared" si="33"/>
        <v>0</v>
      </c>
      <c r="H260" s="36">
        <f>H261</f>
        <v>300</v>
      </c>
      <c r="I260" s="36">
        <f>I261</f>
        <v>300</v>
      </c>
      <c r="J260" s="33"/>
      <c r="K260" s="34"/>
    </row>
    <row r="261" spans="1:11" s="35" customFormat="1" outlineLevel="7" x14ac:dyDescent="0.25">
      <c r="A261" s="9" t="s">
        <v>25</v>
      </c>
      <c r="B261" s="30" t="s">
        <v>56</v>
      </c>
      <c r="C261" s="39" t="s">
        <v>345</v>
      </c>
      <c r="D261" s="30" t="s">
        <v>384</v>
      </c>
      <c r="E261" s="40" t="s">
        <v>26</v>
      </c>
      <c r="F261" s="36">
        <v>300</v>
      </c>
      <c r="G261" s="32">
        <f t="shared" si="33"/>
        <v>0</v>
      </c>
      <c r="H261" s="36">
        <v>300</v>
      </c>
      <c r="I261" s="36">
        <v>300</v>
      </c>
      <c r="J261" s="33"/>
      <c r="K261" s="34"/>
    </row>
    <row r="262" spans="1:11" s="35" customFormat="1" outlineLevel="2" x14ac:dyDescent="0.25">
      <c r="A262" s="9" t="s">
        <v>221</v>
      </c>
      <c r="B262" s="30" t="s">
        <v>56</v>
      </c>
      <c r="C262" s="30" t="s">
        <v>346</v>
      </c>
      <c r="D262" s="30"/>
      <c r="E262" s="30"/>
      <c r="F262" s="36">
        <f>F263+F280</f>
        <v>66648033.480000004</v>
      </c>
      <c r="G262" s="32">
        <f t="shared" si="33"/>
        <v>-2876420.3599999994</v>
      </c>
      <c r="H262" s="36">
        <f>H263+H280</f>
        <v>66648033.480000004</v>
      </c>
      <c r="I262" s="36">
        <f>I263+I280</f>
        <v>63771613.120000005</v>
      </c>
      <c r="J262" s="33"/>
      <c r="K262" s="34"/>
    </row>
    <row r="263" spans="1:11" s="35" customFormat="1" ht="45" outlineLevel="3" x14ac:dyDescent="0.25">
      <c r="A263" s="9" t="s">
        <v>45</v>
      </c>
      <c r="B263" s="30" t="s">
        <v>56</v>
      </c>
      <c r="C263" s="30" t="s">
        <v>346</v>
      </c>
      <c r="D263" s="30" t="s">
        <v>46</v>
      </c>
      <c r="E263" s="30"/>
      <c r="F263" s="36">
        <f>F264+F273</f>
        <v>3170000</v>
      </c>
      <c r="G263" s="32">
        <f t="shared" si="33"/>
        <v>-657025.43000000017</v>
      </c>
      <c r="H263" s="36">
        <f>H264+H273</f>
        <v>3170000</v>
      </c>
      <c r="I263" s="36">
        <f>I264+I273</f>
        <v>2512974.5699999998</v>
      </c>
      <c r="J263" s="33"/>
      <c r="K263" s="34"/>
    </row>
    <row r="264" spans="1:11" s="35" customFormat="1" ht="45" outlineLevel="4" x14ac:dyDescent="0.25">
      <c r="A264" s="9" t="s">
        <v>222</v>
      </c>
      <c r="B264" s="30" t="s">
        <v>56</v>
      </c>
      <c r="C264" s="30" t="s">
        <v>346</v>
      </c>
      <c r="D264" s="30" t="s">
        <v>223</v>
      </c>
      <c r="E264" s="30"/>
      <c r="F264" s="36">
        <f>F265+F269</f>
        <v>470000</v>
      </c>
      <c r="G264" s="32">
        <f t="shared" si="33"/>
        <v>-457025.43</v>
      </c>
      <c r="H264" s="36">
        <f>H265+H269</f>
        <v>470000</v>
      </c>
      <c r="I264" s="36">
        <f>I265+I269</f>
        <v>12974.57</v>
      </c>
      <c r="J264" s="33"/>
      <c r="K264" s="34"/>
    </row>
    <row r="265" spans="1:11" s="35" customFormat="1" ht="30" outlineLevel="5" x14ac:dyDescent="0.25">
      <c r="A265" s="9" t="s">
        <v>224</v>
      </c>
      <c r="B265" s="30" t="s">
        <v>56</v>
      </c>
      <c r="C265" s="30" t="s">
        <v>346</v>
      </c>
      <c r="D265" s="30" t="s">
        <v>225</v>
      </c>
      <c r="E265" s="30"/>
      <c r="F265" s="36">
        <f>F266</f>
        <v>270000</v>
      </c>
      <c r="G265" s="32">
        <f t="shared" si="33"/>
        <v>-257025.43</v>
      </c>
      <c r="H265" s="36">
        <f t="shared" ref="H265:I267" si="35">H266</f>
        <v>270000</v>
      </c>
      <c r="I265" s="36">
        <f t="shared" si="35"/>
        <v>12974.57</v>
      </c>
      <c r="J265" s="33"/>
      <c r="K265" s="34"/>
    </row>
    <row r="266" spans="1:11" s="35" customFormat="1" outlineLevel="6" x14ac:dyDescent="0.25">
      <c r="A266" s="9" t="s">
        <v>226</v>
      </c>
      <c r="B266" s="30" t="s">
        <v>56</v>
      </c>
      <c r="C266" s="30" t="s">
        <v>346</v>
      </c>
      <c r="D266" s="30" t="s">
        <v>227</v>
      </c>
      <c r="E266" s="30"/>
      <c r="F266" s="36">
        <f>F267</f>
        <v>270000</v>
      </c>
      <c r="G266" s="32">
        <f t="shared" si="33"/>
        <v>-257025.43</v>
      </c>
      <c r="H266" s="36">
        <f t="shared" si="35"/>
        <v>270000</v>
      </c>
      <c r="I266" s="36">
        <f t="shared" si="35"/>
        <v>12974.57</v>
      </c>
      <c r="J266" s="33"/>
      <c r="K266" s="34"/>
    </row>
    <row r="267" spans="1:11" s="35" customFormat="1" ht="30" outlineLevel="7" x14ac:dyDescent="0.25">
      <c r="A267" s="9" t="s">
        <v>19</v>
      </c>
      <c r="B267" s="30" t="s">
        <v>56</v>
      </c>
      <c r="C267" s="30" t="s">
        <v>346</v>
      </c>
      <c r="D267" s="30" t="s">
        <v>227</v>
      </c>
      <c r="E267" s="30" t="s">
        <v>20</v>
      </c>
      <c r="F267" s="36">
        <f>F268</f>
        <v>270000</v>
      </c>
      <c r="G267" s="32">
        <f t="shared" si="33"/>
        <v>-257025.43</v>
      </c>
      <c r="H267" s="36">
        <f t="shared" si="35"/>
        <v>270000</v>
      </c>
      <c r="I267" s="36">
        <f t="shared" si="35"/>
        <v>12974.57</v>
      </c>
      <c r="J267" s="33"/>
      <c r="K267" s="34"/>
    </row>
    <row r="268" spans="1:11" s="35" customFormat="1" ht="30" outlineLevel="7" x14ac:dyDescent="0.25">
      <c r="A268" s="9" t="s">
        <v>21</v>
      </c>
      <c r="B268" s="30" t="s">
        <v>56</v>
      </c>
      <c r="C268" s="30" t="s">
        <v>346</v>
      </c>
      <c r="D268" s="30" t="s">
        <v>227</v>
      </c>
      <c r="E268" s="30" t="s">
        <v>22</v>
      </c>
      <c r="F268" s="36">
        <v>270000</v>
      </c>
      <c r="G268" s="32">
        <f t="shared" si="33"/>
        <v>-257025.43</v>
      </c>
      <c r="H268" s="36">
        <v>270000</v>
      </c>
      <c r="I268" s="36">
        <v>12974.57</v>
      </c>
      <c r="J268" s="33"/>
      <c r="K268" s="34"/>
    </row>
    <row r="269" spans="1:11" s="35" customFormat="1" ht="60" outlineLevel="5" x14ac:dyDescent="0.25">
      <c r="A269" s="9" t="s">
        <v>228</v>
      </c>
      <c r="B269" s="30" t="s">
        <v>56</v>
      </c>
      <c r="C269" s="30" t="s">
        <v>346</v>
      </c>
      <c r="D269" s="30" t="s">
        <v>229</v>
      </c>
      <c r="E269" s="30"/>
      <c r="F269" s="36">
        <f>F270</f>
        <v>200000</v>
      </c>
      <c r="G269" s="32">
        <f t="shared" si="33"/>
        <v>-200000</v>
      </c>
      <c r="H269" s="36">
        <f t="shared" ref="H269:I271" si="36">H270</f>
        <v>200000</v>
      </c>
      <c r="I269" s="36">
        <f t="shared" si="36"/>
        <v>0</v>
      </c>
      <c r="J269" s="33"/>
      <c r="K269" s="34"/>
    </row>
    <row r="270" spans="1:11" s="35" customFormat="1" ht="60" outlineLevel="6" x14ac:dyDescent="0.25">
      <c r="A270" s="9" t="s">
        <v>230</v>
      </c>
      <c r="B270" s="30" t="s">
        <v>56</v>
      </c>
      <c r="C270" s="30" t="s">
        <v>346</v>
      </c>
      <c r="D270" s="30" t="s">
        <v>231</v>
      </c>
      <c r="E270" s="30"/>
      <c r="F270" s="36">
        <f>F271</f>
        <v>200000</v>
      </c>
      <c r="G270" s="32">
        <f t="shared" si="33"/>
        <v>-200000</v>
      </c>
      <c r="H270" s="36">
        <f t="shared" si="36"/>
        <v>200000</v>
      </c>
      <c r="I270" s="36">
        <f t="shared" si="36"/>
        <v>0</v>
      </c>
      <c r="J270" s="33"/>
      <c r="K270" s="34"/>
    </row>
    <row r="271" spans="1:11" s="35" customFormat="1" ht="30" outlineLevel="7" x14ac:dyDescent="0.25">
      <c r="A271" s="9" t="s">
        <v>19</v>
      </c>
      <c r="B271" s="30" t="s">
        <v>56</v>
      </c>
      <c r="C271" s="30" t="s">
        <v>346</v>
      </c>
      <c r="D271" s="30" t="s">
        <v>231</v>
      </c>
      <c r="E271" s="30" t="s">
        <v>20</v>
      </c>
      <c r="F271" s="36">
        <f>F272</f>
        <v>200000</v>
      </c>
      <c r="G271" s="32">
        <f t="shared" si="33"/>
        <v>-200000</v>
      </c>
      <c r="H271" s="36">
        <f t="shared" si="36"/>
        <v>200000</v>
      </c>
      <c r="I271" s="36">
        <f t="shared" si="36"/>
        <v>0</v>
      </c>
      <c r="J271" s="33"/>
      <c r="K271" s="34"/>
    </row>
    <row r="272" spans="1:11" s="35" customFormat="1" ht="30" outlineLevel="7" x14ac:dyDescent="0.25">
      <c r="A272" s="9" t="s">
        <v>21</v>
      </c>
      <c r="B272" s="30" t="s">
        <v>56</v>
      </c>
      <c r="C272" s="30" t="s">
        <v>346</v>
      </c>
      <c r="D272" s="30" t="s">
        <v>231</v>
      </c>
      <c r="E272" s="30" t="s">
        <v>22</v>
      </c>
      <c r="F272" s="36">
        <v>200000</v>
      </c>
      <c r="G272" s="32">
        <f t="shared" si="33"/>
        <v>-200000</v>
      </c>
      <c r="H272" s="36">
        <v>200000</v>
      </c>
      <c r="I272" s="36">
        <v>0</v>
      </c>
      <c r="J272" s="33"/>
      <c r="K272" s="34"/>
    </row>
    <row r="273" spans="1:11" s="35" customFormat="1" ht="19.5" customHeight="1" outlineLevel="7" x14ac:dyDescent="0.25">
      <c r="A273" s="9" t="s">
        <v>257</v>
      </c>
      <c r="B273" s="30" t="s">
        <v>56</v>
      </c>
      <c r="C273" s="30" t="s">
        <v>346</v>
      </c>
      <c r="D273" s="30" t="s">
        <v>258</v>
      </c>
      <c r="E273" s="30"/>
      <c r="F273" s="36">
        <f>F274</f>
        <v>2700000</v>
      </c>
      <c r="G273" s="32">
        <f t="shared" si="33"/>
        <v>-200000</v>
      </c>
      <c r="H273" s="36">
        <f>H274</f>
        <v>2700000</v>
      </c>
      <c r="I273" s="36">
        <f>I274</f>
        <v>2500000</v>
      </c>
      <c r="J273" s="33"/>
      <c r="K273" s="34"/>
    </row>
    <row r="274" spans="1:11" s="35" customFormat="1" ht="21.75" customHeight="1" outlineLevel="7" x14ac:dyDescent="0.25">
      <c r="A274" s="9" t="s">
        <v>398</v>
      </c>
      <c r="B274" s="30" t="s">
        <v>56</v>
      </c>
      <c r="C274" s="30" t="s">
        <v>346</v>
      </c>
      <c r="D274" s="30" t="s">
        <v>387</v>
      </c>
      <c r="E274" s="30"/>
      <c r="F274" s="36">
        <f>F275</f>
        <v>2700000</v>
      </c>
      <c r="G274" s="32">
        <f t="shared" si="33"/>
        <v>-200000</v>
      </c>
      <c r="H274" s="36">
        <f>H275</f>
        <v>2700000</v>
      </c>
      <c r="I274" s="36">
        <f>I275</f>
        <v>2500000</v>
      </c>
      <c r="J274" s="33"/>
      <c r="K274" s="34"/>
    </row>
    <row r="275" spans="1:11" s="35" customFormat="1" ht="21.75" customHeight="1" outlineLevel="7" x14ac:dyDescent="0.25">
      <c r="A275" s="9" t="s">
        <v>399</v>
      </c>
      <c r="B275" s="30" t="s">
        <v>56</v>
      </c>
      <c r="C275" s="30" t="s">
        <v>346</v>
      </c>
      <c r="D275" s="30" t="s">
        <v>388</v>
      </c>
      <c r="E275" s="30"/>
      <c r="F275" s="36">
        <f>F276</f>
        <v>2700000</v>
      </c>
      <c r="G275" s="32">
        <f t="shared" si="33"/>
        <v>-200000</v>
      </c>
      <c r="H275" s="36">
        <f>H276+H278</f>
        <v>2700000</v>
      </c>
      <c r="I275" s="36">
        <f>I276+I278</f>
        <v>2500000</v>
      </c>
      <c r="J275" s="33"/>
      <c r="K275" s="34"/>
    </row>
    <row r="276" spans="1:11" s="35" customFormat="1" ht="33.75" hidden="1" customHeight="1" outlineLevel="7" x14ac:dyDescent="0.25">
      <c r="A276" s="9" t="s">
        <v>213</v>
      </c>
      <c r="B276" s="30" t="s">
        <v>56</v>
      </c>
      <c r="C276" s="30" t="s">
        <v>346</v>
      </c>
      <c r="D276" s="30" t="s">
        <v>388</v>
      </c>
      <c r="E276" s="30" t="s">
        <v>214</v>
      </c>
      <c r="F276" s="36">
        <f>F277</f>
        <v>2700000</v>
      </c>
      <c r="G276" s="32">
        <f t="shared" si="33"/>
        <v>-2700000</v>
      </c>
      <c r="H276" s="36">
        <f>H277</f>
        <v>0</v>
      </c>
      <c r="I276" s="36">
        <f>I277</f>
        <v>0</v>
      </c>
      <c r="J276" s="33"/>
      <c r="K276" s="34"/>
    </row>
    <row r="277" spans="1:11" s="35" customFormat="1" ht="18.75" hidden="1" customHeight="1" outlineLevel="7" x14ac:dyDescent="0.25">
      <c r="A277" s="9" t="s">
        <v>390</v>
      </c>
      <c r="B277" s="30" t="s">
        <v>56</v>
      </c>
      <c r="C277" s="30" t="s">
        <v>346</v>
      </c>
      <c r="D277" s="30" t="s">
        <v>388</v>
      </c>
      <c r="E277" s="30" t="s">
        <v>389</v>
      </c>
      <c r="F277" s="36">
        <v>2700000</v>
      </c>
      <c r="G277" s="32">
        <f t="shared" si="33"/>
        <v>-2700000</v>
      </c>
      <c r="H277" s="36">
        <v>0</v>
      </c>
      <c r="I277" s="36">
        <v>0</v>
      </c>
      <c r="J277" s="33"/>
      <c r="K277" s="34"/>
    </row>
    <row r="278" spans="1:11" s="35" customFormat="1" ht="18.75" customHeight="1" outlineLevel="7" x14ac:dyDescent="0.25">
      <c r="A278" s="9" t="s">
        <v>23</v>
      </c>
      <c r="B278" s="30" t="s">
        <v>56</v>
      </c>
      <c r="C278" s="30" t="s">
        <v>346</v>
      </c>
      <c r="D278" s="30" t="s">
        <v>388</v>
      </c>
      <c r="E278" s="30" t="s">
        <v>24</v>
      </c>
      <c r="F278" s="36"/>
      <c r="G278" s="32">
        <f t="shared" si="33"/>
        <v>2500000</v>
      </c>
      <c r="H278" s="36">
        <f>H279</f>
        <v>2700000</v>
      </c>
      <c r="I278" s="36">
        <f>I279</f>
        <v>2500000</v>
      </c>
      <c r="J278" s="33"/>
      <c r="K278" s="34"/>
    </row>
    <row r="279" spans="1:11" s="35" customFormat="1" ht="18.75" customHeight="1" outlineLevel="7" x14ac:dyDescent="0.25">
      <c r="A279" s="9" t="s">
        <v>25</v>
      </c>
      <c r="B279" s="30" t="s">
        <v>56</v>
      </c>
      <c r="C279" s="30" t="s">
        <v>346</v>
      </c>
      <c r="D279" s="30" t="s">
        <v>388</v>
      </c>
      <c r="E279" s="30" t="s">
        <v>26</v>
      </c>
      <c r="F279" s="36"/>
      <c r="G279" s="32">
        <f t="shared" si="33"/>
        <v>2500000</v>
      </c>
      <c r="H279" s="36">
        <v>2700000</v>
      </c>
      <c r="I279" s="36">
        <v>2500000</v>
      </c>
      <c r="J279" s="33"/>
      <c r="K279" s="34"/>
    </row>
    <row r="280" spans="1:11" s="35" customFormat="1" ht="30" outlineLevel="3" x14ac:dyDescent="0.25">
      <c r="A280" s="9" t="s">
        <v>232</v>
      </c>
      <c r="B280" s="30" t="s">
        <v>56</v>
      </c>
      <c r="C280" s="30" t="s">
        <v>346</v>
      </c>
      <c r="D280" s="30" t="s">
        <v>233</v>
      </c>
      <c r="E280" s="30"/>
      <c r="F280" s="36">
        <f>F281+F285+F306</f>
        <v>63478033.480000004</v>
      </c>
      <c r="G280" s="32">
        <f t="shared" si="33"/>
        <v>-2219394.9299999997</v>
      </c>
      <c r="H280" s="36">
        <f>H281+H285+H306</f>
        <v>63478033.480000004</v>
      </c>
      <c r="I280" s="36">
        <f>I281+I285+I306</f>
        <v>61258638.550000004</v>
      </c>
      <c r="J280" s="33"/>
      <c r="K280" s="34"/>
    </row>
    <row r="281" spans="1:11" s="35" customFormat="1" ht="30.75" customHeight="1" outlineLevel="5" x14ac:dyDescent="0.25">
      <c r="A281" s="9" t="s">
        <v>234</v>
      </c>
      <c r="B281" s="30" t="s">
        <v>56</v>
      </c>
      <c r="C281" s="30" t="s">
        <v>346</v>
      </c>
      <c r="D281" s="30" t="s">
        <v>235</v>
      </c>
      <c r="E281" s="30"/>
      <c r="F281" s="36">
        <f>F282</f>
        <v>153000</v>
      </c>
      <c r="G281" s="32">
        <f t="shared" si="33"/>
        <v>-18000</v>
      </c>
      <c r="H281" s="36">
        <f t="shared" ref="H281:I283" si="37">H282</f>
        <v>153000</v>
      </c>
      <c r="I281" s="36">
        <f t="shared" si="37"/>
        <v>135000</v>
      </c>
      <c r="J281" s="33"/>
      <c r="K281" s="34"/>
    </row>
    <row r="282" spans="1:11" s="35" customFormat="1" outlineLevel="6" x14ac:dyDescent="0.25">
      <c r="A282" s="9" t="s">
        <v>392</v>
      </c>
      <c r="B282" s="30" t="s">
        <v>56</v>
      </c>
      <c r="C282" s="30" t="s">
        <v>346</v>
      </c>
      <c r="D282" s="30" t="s">
        <v>236</v>
      </c>
      <c r="E282" s="30"/>
      <c r="F282" s="36">
        <f>F283</f>
        <v>153000</v>
      </c>
      <c r="G282" s="32">
        <f t="shared" si="33"/>
        <v>-18000</v>
      </c>
      <c r="H282" s="36">
        <f t="shared" si="37"/>
        <v>153000</v>
      </c>
      <c r="I282" s="36">
        <f t="shared" si="37"/>
        <v>135000</v>
      </c>
      <c r="J282" s="33"/>
      <c r="K282" s="34"/>
    </row>
    <row r="283" spans="1:11" s="35" customFormat="1" ht="30" outlineLevel="7" x14ac:dyDescent="0.25">
      <c r="A283" s="9" t="s">
        <v>19</v>
      </c>
      <c r="B283" s="30" t="s">
        <v>56</v>
      </c>
      <c r="C283" s="30" t="s">
        <v>346</v>
      </c>
      <c r="D283" s="30" t="s">
        <v>236</v>
      </c>
      <c r="E283" s="30" t="s">
        <v>20</v>
      </c>
      <c r="F283" s="36">
        <f>F284</f>
        <v>153000</v>
      </c>
      <c r="G283" s="32">
        <f t="shared" si="33"/>
        <v>-18000</v>
      </c>
      <c r="H283" s="36">
        <f t="shared" si="37"/>
        <v>153000</v>
      </c>
      <c r="I283" s="36">
        <f t="shared" si="37"/>
        <v>135000</v>
      </c>
      <c r="J283" s="33"/>
      <c r="K283" s="34"/>
    </row>
    <row r="284" spans="1:11" s="35" customFormat="1" ht="30" outlineLevel="7" x14ac:dyDescent="0.25">
      <c r="A284" s="9" t="s">
        <v>21</v>
      </c>
      <c r="B284" s="30" t="s">
        <v>56</v>
      </c>
      <c r="C284" s="30" t="s">
        <v>346</v>
      </c>
      <c r="D284" s="30" t="s">
        <v>236</v>
      </c>
      <c r="E284" s="30" t="s">
        <v>22</v>
      </c>
      <c r="F284" s="36">
        <v>153000</v>
      </c>
      <c r="G284" s="32">
        <f t="shared" si="33"/>
        <v>-18000</v>
      </c>
      <c r="H284" s="36">
        <v>153000</v>
      </c>
      <c r="I284" s="36">
        <v>135000</v>
      </c>
      <c r="J284" s="33"/>
      <c r="K284" s="34"/>
    </row>
    <row r="285" spans="1:11" s="35" customFormat="1" outlineLevel="5" x14ac:dyDescent="0.25">
      <c r="A285" s="9" t="s">
        <v>237</v>
      </c>
      <c r="B285" s="30" t="s">
        <v>56</v>
      </c>
      <c r="C285" s="30" t="s">
        <v>346</v>
      </c>
      <c r="D285" s="30" t="s">
        <v>238</v>
      </c>
      <c r="E285" s="30"/>
      <c r="F285" s="36">
        <f>F286+F291+F294+F297+F303+F300</f>
        <v>51968648.480000004</v>
      </c>
      <c r="G285" s="32">
        <f t="shared" si="33"/>
        <v>-1582714.5600000024</v>
      </c>
      <c r="H285" s="36">
        <f>H286+H291+H294+H297+H303+H300</f>
        <v>51968648.480000004</v>
      </c>
      <c r="I285" s="36">
        <f>I286+I291+I294+I297+I303+I300</f>
        <v>50385933.920000002</v>
      </c>
      <c r="J285" s="33"/>
      <c r="K285" s="34"/>
    </row>
    <row r="286" spans="1:11" s="35" customFormat="1" ht="30" outlineLevel="6" x14ac:dyDescent="0.25">
      <c r="A286" s="9" t="s">
        <v>239</v>
      </c>
      <c r="B286" s="30" t="s">
        <v>56</v>
      </c>
      <c r="C286" s="30" t="s">
        <v>346</v>
      </c>
      <c r="D286" s="30" t="s">
        <v>240</v>
      </c>
      <c r="E286" s="30"/>
      <c r="F286" s="36">
        <f>F287+F289</f>
        <v>92900</v>
      </c>
      <c r="G286" s="32">
        <f t="shared" si="33"/>
        <v>0</v>
      </c>
      <c r="H286" s="36">
        <f>H287+H289</f>
        <v>92900</v>
      </c>
      <c r="I286" s="36">
        <f>I287+I289</f>
        <v>92900</v>
      </c>
      <c r="J286" s="33"/>
      <c r="K286" s="34"/>
    </row>
    <row r="287" spans="1:11" s="35" customFormat="1" ht="30" hidden="1" outlineLevel="7" x14ac:dyDescent="0.25">
      <c r="A287" s="9" t="s">
        <v>19</v>
      </c>
      <c r="B287" s="30" t="s">
        <v>56</v>
      </c>
      <c r="C287" s="30" t="s">
        <v>346</v>
      </c>
      <c r="D287" s="30" t="s">
        <v>240</v>
      </c>
      <c r="E287" s="30" t="s">
        <v>20</v>
      </c>
      <c r="F287" s="36">
        <f>F288</f>
        <v>0</v>
      </c>
      <c r="G287" s="32">
        <f t="shared" si="33"/>
        <v>0</v>
      </c>
      <c r="H287" s="36">
        <f>H288</f>
        <v>0</v>
      </c>
      <c r="I287" s="36">
        <f>I288</f>
        <v>0</v>
      </c>
      <c r="J287" s="33"/>
      <c r="K287" s="34"/>
    </row>
    <row r="288" spans="1:11" s="35" customFormat="1" ht="30" hidden="1" outlineLevel="7" x14ac:dyDescent="0.25">
      <c r="A288" s="9" t="s">
        <v>21</v>
      </c>
      <c r="B288" s="30" t="s">
        <v>56</v>
      </c>
      <c r="C288" s="30" t="s">
        <v>346</v>
      </c>
      <c r="D288" s="30" t="s">
        <v>240</v>
      </c>
      <c r="E288" s="30" t="s">
        <v>22</v>
      </c>
      <c r="F288" s="36">
        <v>0</v>
      </c>
      <c r="G288" s="32">
        <f t="shared" si="33"/>
        <v>0</v>
      </c>
      <c r="H288" s="36">
        <v>0</v>
      </c>
      <c r="I288" s="36">
        <v>0</v>
      </c>
      <c r="J288" s="33"/>
      <c r="K288" s="34"/>
    </row>
    <row r="289" spans="1:11" s="35" customFormat="1" outlineLevel="7" x14ac:dyDescent="0.25">
      <c r="A289" s="37" t="s">
        <v>23</v>
      </c>
      <c r="B289" s="38" t="s">
        <v>56</v>
      </c>
      <c r="C289" s="39" t="s">
        <v>346</v>
      </c>
      <c r="D289" s="40" t="s">
        <v>240</v>
      </c>
      <c r="E289" s="40" t="s">
        <v>24</v>
      </c>
      <c r="F289" s="36">
        <f>F290</f>
        <v>92900</v>
      </c>
      <c r="G289" s="32">
        <f t="shared" si="33"/>
        <v>0</v>
      </c>
      <c r="H289" s="36">
        <f>H290</f>
        <v>92900</v>
      </c>
      <c r="I289" s="36">
        <f>I290</f>
        <v>92900</v>
      </c>
      <c r="J289" s="33"/>
      <c r="K289" s="34"/>
    </row>
    <row r="290" spans="1:11" s="35" customFormat="1" outlineLevel="7" x14ac:dyDescent="0.25">
      <c r="A290" s="37" t="s">
        <v>25</v>
      </c>
      <c r="B290" s="38" t="s">
        <v>56</v>
      </c>
      <c r="C290" s="39" t="s">
        <v>346</v>
      </c>
      <c r="D290" s="40" t="s">
        <v>240</v>
      </c>
      <c r="E290" s="40" t="s">
        <v>26</v>
      </c>
      <c r="F290" s="36">
        <v>92900</v>
      </c>
      <c r="G290" s="32">
        <f t="shared" si="33"/>
        <v>0</v>
      </c>
      <c r="H290" s="36">
        <v>92900</v>
      </c>
      <c r="I290" s="36">
        <v>92900</v>
      </c>
      <c r="J290" s="33"/>
      <c r="K290" s="34"/>
    </row>
    <row r="291" spans="1:11" s="35" customFormat="1" ht="30" hidden="1" outlineLevel="6" x14ac:dyDescent="0.25">
      <c r="A291" s="9" t="s">
        <v>241</v>
      </c>
      <c r="B291" s="30" t="s">
        <v>56</v>
      </c>
      <c r="C291" s="30" t="s">
        <v>346</v>
      </c>
      <c r="D291" s="30" t="s">
        <v>242</v>
      </c>
      <c r="E291" s="30"/>
      <c r="F291" s="36">
        <f>F292</f>
        <v>0</v>
      </c>
      <c r="G291" s="32">
        <f t="shared" si="33"/>
        <v>0</v>
      </c>
      <c r="H291" s="36">
        <f>H292</f>
        <v>0</v>
      </c>
      <c r="I291" s="36">
        <f>I292</f>
        <v>0</v>
      </c>
      <c r="J291" s="33"/>
      <c r="K291" s="34"/>
    </row>
    <row r="292" spans="1:11" s="35" customFormat="1" ht="30" hidden="1" outlineLevel="7" x14ac:dyDescent="0.25">
      <c r="A292" s="9" t="s">
        <v>19</v>
      </c>
      <c r="B292" s="30" t="s">
        <v>56</v>
      </c>
      <c r="C292" s="30" t="s">
        <v>346</v>
      </c>
      <c r="D292" s="30" t="s">
        <v>242</v>
      </c>
      <c r="E292" s="30" t="s">
        <v>20</v>
      </c>
      <c r="F292" s="36">
        <f>F293</f>
        <v>0</v>
      </c>
      <c r="G292" s="32">
        <f t="shared" si="33"/>
        <v>0</v>
      </c>
      <c r="H292" s="36">
        <f>H293</f>
        <v>0</v>
      </c>
      <c r="I292" s="36">
        <f>I293</f>
        <v>0</v>
      </c>
      <c r="J292" s="33"/>
      <c r="K292" s="34"/>
    </row>
    <row r="293" spans="1:11" s="35" customFormat="1" ht="30" hidden="1" outlineLevel="7" x14ac:dyDescent="0.25">
      <c r="A293" s="9" t="s">
        <v>21</v>
      </c>
      <c r="B293" s="30" t="s">
        <v>56</v>
      </c>
      <c r="C293" s="30" t="s">
        <v>346</v>
      </c>
      <c r="D293" s="30" t="s">
        <v>242</v>
      </c>
      <c r="E293" s="30" t="s">
        <v>22</v>
      </c>
      <c r="F293" s="36">
        <v>0</v>
      </c>
      <c r="G293" s="32">
        <f t="shared" si="33"/>
        <v>0</v>
      </c>
      <c r="H293" s="36">
        <v>0</v>
      </c>
      <c r="I293" s="36">
        <v>0</v>
      </c>
      <c r="J293" s="33"/>
      <c r="K293" s="34"/>
    </row>
    <row r="294" spans="1:11" s="35" customFormat="1" ht="30" outlineLevel="6" collapsed="1" x14ac:dyDescent="0.25">
      <c r="A294" s="9" t="s">
        <v>393</v>
      </c>
      <c r="B294" s="30" t="s">
        <v>56</v>
      </c>
      <c r="C294" s="30" t="s">
        <v>346</v>
      </c>
      <c r="D294" s="30" t="s">
        <v>243</v>
      </c>
      <c r="E294" s="30"/>
      <c r="F294" s="36">
        <f>F295</f>
        <v>2750000</v>
      </c>
      <c r="G294" s="32">
        <f t="shared" si="33"/>
        <v>-1223183.49</v>
      </c>
      <c r="H294" s="36">
        <f>H295</f>
        <v>2750000</v>
      </c>
      <c r="I294" s="36">
        <f>I295</f>
        <v>1526816.51</v>
      </c>
      <c r="J294" s="33"/>
      <c r="K294" s="34"/>
    </row>
    <row r="295" spans="1:11" s="35" customFormat="1" ht="30" outlineLevel="7" x14ac:dyDescent="0.25">
      <c r="A295" s="9" t="s">
        <v>19</v>
      </c>
      <c r="B295" s="30" t="s">
        <v>56</v>
      </c>
      <c r="C295" s="30" t="s">
        <v>346</v>
      </c>
      <c r="D295" s="30" t="s">
        <v>243</v>
      </c>
      <c r="E295" s="30" t="s">
        <v>20</v>
      </c>
      <c r="F295" s="36">
        <f>F296</f>
        <v>2750000</v>
      </c>
      <c r="G295" s="32">
        <f t="shared" si="33"/>
        <v>-1223183.49</v>
      </c>
      <c r="H295" s="36">
        <f>H296</f>
        <v>2750000</v>
      </c>
      <c r="I295" s="36">
        <f>I296</f>
        <v>1526816.51</v>
      </c>
      <c r="J295" s="33"/>
      <c r="K295" s="34"/>
    </row>
    <row r="296" spans="1:11" s="35" customFormat="1" ht="30" outlineLevel="7" x14ac:dyDescent="0.25">
      <c r="A296" s="9" t="s">
        <v>21</v>
      </c>
      <c r="B296" s="30" t="s">
        <v>56</v>
      </c>
      <c r="C296" s="30" t="s">
        <v>346</v>
      </c>
      <c r="D296" s="30" t="s">
        <v>243</v>
      </c>
      <c r="E296" s="30" t="s">
        <v>22</v>
      </c>
      <c r="F296" s="36">
        <v>2750000</v>
      </c>
      <c r="G296" s="32">
        <f t="shared" si="33"/>
        <v>-1223183.49</v>
      </c>
      <c r="H296" s="36">
        <v>2750000</v>
      </c>
      <c r="I296" s="36">
        <v>1526816.51</v>
      </c>
      <c r="J296" s="33"/>
      <c r="K296" s="34"/>
    </row>
    <row r="297" spans="1:11" s="35" customFormat="1" ht="35.25" customHeight="1" outlineLevel="6" x14ac:dyDescent="0.25">
      <c r="A297" s="9" t="s">
        <v>244</v>
      </c>
      <c r="B297" s="30" t="s">
        <v>56</v>
      </c>
      <c r="C297" s="30" t="s">
        <v>346</v>
      </c>
      <c r="D297" s="30" t="s">
        <v>245</v>
      </c>
      <c r="E297" s="30"/>
      <c r="F297" s="36">
        <f>F298</f>
        <v>27539137</v>
      </c>
      <c r="G297" s="32">
        <f t="shared" si="33"/>
        <v>0</v>
      </c>
      <c r="H297" s="36">
        <f>H298</f>
        <v>27539137</v>
      </c>
      <c r="I297" s="36">
        <f>I298</f>
        <v>27539137</v>
      </c>
      <c r="J297" s="33"/>
      <c r="K297" s="34"/>
    </row>
    <row r="298" spans="1:11" s="35" customFormat="1" outlineLevel="7" x14ac:dyDescent="0.25">
      <c r="A298" s="9" t="s">
        <v>23</v>
      </c>
      <c r="B298" s="30" t="s">
        <v>56</v>
      </c>
      <c r="C298" s="30" t="s">
        <v>346</v>
      </c>
      <c r="D298" s="30" t="s">
        <v>245</v>
      </c>
      <c r="E298" s="30" t="s">
        <v>24</v>
      </c>
      <c r="F298" s="36">
        <f>F299</f>
        <v>27539137</v>
      </c>
      <c r="G298" s="32">
        <f t="shared" si="33"/>
        <v>0</v>
      </c>
      <c r="H298" s="36">
        <f>H299</f>
        <v>27539137</v>
      </c>
      <c r="I298" s="36">
        <f>I299</f>
        <v>27539137</v>
      </c>
      <c r="J298" s="33"/>
      <c r="K298" s="34"/>
    </row>
    <row r="299" spans="1:11" s="35" customFormat="1" ht="35.25" customHeight="1" outlineLevel="7" x14ac:dyDescent="0.25">
      <c r="A299" s="9" t="s">
        <v>316</v>
      </c>
      <c r="B299" s="30" t="s">
        <v>56</v>
      </c>
      <c r="C299" s="30" t="s">
        <v>346</v>
      </c>
      <c r="D299" s="30" t="s">
        <v>245</v>
      </c>
      <c r="E299" s="30" t="s">
        <v>315</v>
      </c>
      <c r="F299" s="36">
        <v>27539137</v>
      </c>
      <c r="G299" s="32">
        <f t="shared" si="33"/>
        <v>0</v>
      </c>
      <c r="H299" s="36">
        <v>27539137</v>
      </c>
      <c r="I299" s="36">
        <v>27539137</v>
      </c>
      <c r="J299" s="33"/>
      <c r="K299" s="34"/>
    </row>
    <row r="300" spans="1:11" s="35" customFormat="1" ht="49.5" customHeight="1" outlineLevel="7" x14ac:dyDescent="0.25">
      <c r="A300" s="9" t="s">
        <v>386</v>
      </c>
      <c r="B300" s="30" t="s">
        <v>56</v>
      </c>
      <c r="C300" s="30" t="s">
        <v>346</v>
      </c>
      <c r="D300" s="30" t="s">
        <v>385</v>
      </c>
      <c r="E300" s="30"/>
      <c r="F300" s="36">
        <f>F301</f>
        <v>8002213</v>
      </c>
      <c r="G300" s="32">
        <f t="shared" si="33"/>
        <v>0</v>
      </c>
      <c r="H300" s="36">
        <f>H301</f>
        <v>8002213</v>
      </c>
      <c r="I300" s="36">
        <f>I301</f>
        <v>8002213</v>
      </c>
      <c r="J300" s="33"/>
      <c r="K300" s="34"/>
    </row>
    <row r="301" spans="1:11" s="35" customFormat="1" outlineLevel="7" x14ac:dyDescent="0.25">
      <c r="A301" s="9" t="s">
        <v>23</v>
      </c>
      <c r="B301" s="30" t="s">
        <v>56</v>
      </c>
      <c r="C301" s="30" t="s">
        <v>346</v>
      </c>
      <c r="D301" s="30" t="s">
        <v>385</v>
      </c>
      <c r="E301" s="30" t="s">
        <v>24</v>
      </c>
      <c r="F301" s="36">
        <f>F302</f>
        <v>8002213</v>
      </c>
      <c r="G301" s="32">
        <f t="shared" si="33"/>
        <v>0</v>
      </c>
      <c r="H301" s="36">
        <f>H302</f>
        <v>8002213</v>
      </c>
      <c r="I301" s="36">
        <f>I302</f>
        <v>8002213</v>
      </c>
      <c r="J301" s="33"/>
      <c r="K301" s="34"/>
    </row>
    <row r="302" spans="1:11" s="35" customFormat="1" ht="39" customHeight="1" outlineLevel="7" x14ac:dyDescent="0.25">
      <c r="A302" s="9" t="s">
        <v>316</v>
      </c>
      <c r="B302" s="30" t="s">
        <v>56</v>
      </c>
      <c r="C302" s="30" t="s">
        <v>346</v>
      </c>
      <c r="D302" s="30" t="s">
        <v>385</v>
      </c>
      <c r="E302" s="30" t="s">
        <v>315</v>
      </c>
      <c r="F302" s="36">
        <v>8002213</v>
      </c>
      <c r="G302" s="32">
        <f t="shared" si="33"/>
        <v>0</v>
      </c>
      <c r="H302" s="36">
        <v>8002213</v>
      </c>
      <c r="I302" s="36">
        <v>8002213</v>
      </c>
      <c r="J302" s="33"/>
      <c r="K302" s="34"/>
    </row>
    <row r="303" spans="1:11" s="35" customFormat="1" ht="30" outlineLevel="6" x14ac:dyDescent="0.25">
      <c r="A303" s="9" t="s">
        <v>246</v>
      </c>
      <c r="B303" s="30" t="s">
        <v>56</v>
      </c>
      <c r="C303" s="30" t="s">
        <v>346</v>
      </c>
      <c r="D303" s="30" t="s">
        <v>247</v>
      </c>
      <c r="E303" s="30"/>
      <c r="F303" s="36">
        <f>F304</f>
        <v>13584398.48</v>
      </c>
      <c r="G303" s="32">
        <f t="shared" si="33"/>
        <v>-359531.0700000003</v>
      </c>
      <c r="H303" s="36">
        <f>H304</f>
        <v>13584398.48</v>
      </c>
      <c r="I303" s="36">
        <f>I304</f>
        <v>13224867.41</v>
      </c>
      <c r="J303" s="33"/>
      <c r="K303" s="34"/>
    </row>
    <row r="304" spans="1:11" s="35" customFormat="1" ht="30" outlineLevel="7" x14ac:dyDescent="0.25">
      <c r="A304" s="9" t="s">
        <v>19</v>
      </c>
      <c r="B304" s="30" t="s">
        <v>56</v>
      </c>
      <c r="C304" s="30" t="s">
        <v>346</v>
      </c>
      <c r="D304" s="30" t="s">
        <v>247</v>
      </c>
      <c r="E304" s="30" t="s">
        <v>20</v>
      </c>
      <c r="F304" s="36">
        <f>F305</f>
        <v>13584398.48</v>
      </c>
      <c r="G304" s="32">
        <f t="shared" si="33"/>
        <v>-359531.0700000003</v>
      </c>
      <c r="H304" s="36">
        <f>H305</f>
        <v>13584398.48</v>
      </c>
      <c r="I304" s="36">
        <f>I305</f>
        <v>13224867.41</v>
      </c>
      <c r="J304" s="33"/>
      <c r="K304" s="34"/>
    </row>
    <row r="305" spans="1:46" s="35" customFormat="1" ht="30" outlineLevel="7" x14ac:dyDescent="0.25">
      <c r="A305" s="9" t="s">
        <v>21</v>
      </c>
      <c r="B305" s="30" t="s">
        <v>56</v>
      </c>
      <c r="C305" s="30" t="s">
        <v>346</v>
      </c>
      <c r="D305" s="30" t="s">
        <v>247</v>
      </c>
      <c r="E305" s="30" t="s">
        <v>22</v>
      </c>
      <c r="F305" s="36">
        <v>13584398.48</v>
      </c>
      <c r="G305" s="32">
        <f t="shared" si="33"/>
        <v>-359531.0700000003</v>
      </c>
      <c r="H305" s="36">
        <v>13584398.48</v>
      </c>
      <c r="I305" s="36">
        <v>13224867.41</v>
      </c>
      <c r="J305" s="33"/>
      <c r="K305" s="34"/>
    </row>
    <row r="306" spans="1:46" s="35" customFormat="1" outlineLevel="5" x14ac:dyDescent="0.25">
      <c r="A306" s="9" t="s">
        <v>248</v>
      </c>
      <c r="B306" s="30" t="s">
        <v>56</v>
      </c>
      <c r="C306" s="30" t="s">
        <v>346</v>
      </c>
      <c r="D306" s="30" t="s">
        <v>249</v>
      </c>
      <c r="E306" s="30"/>
      <c r="F306" s="36">
        <f>F307+F312+F315</f>
        <v>11356385</v>
      </c>
      <c r="G306" s="32">
        <f t="shared" si="33"/>
        <v>-618680.36999999918</v>
      </c>
      <c r="H306" s="36">
        <f>H307+H312+H315</f>
        <v>11356385</v>
      </c>
      <c r="I306" s="36">
        <f>I307+I312+I315</f>
        <v>10737704.630000001</v>
      </c>
      <c r="J306" s="33"/>
      <c r="K306" s="34"/>
    </row>
    <row r="307" spans="1:46" s="35" customFormat="1" outlineLevel="6" x14ac:dyDescent="0.25">
      <c r="A307" s="9" t="s">
        <v>250</v>
      </c>
      <c r="B307" s="30" t="s">
        <v>56</v>
      </c>
      <c r="C307" s="30" t="s">
        <v>346</v>
      </c>
      <c r="D307" s="30" t="s">
        <v>251</v>
      </c>
      <c r="E307" s="30"/>
      <c r="F307" s="36">
        <f>F308+F310</f>
        <v>10794012</v>
      </c>
      <c r="G307" s="32">
        <f t="shared" si="33"/>
        <v>-302239.36999999918</v>
      </c>
      <c r="H307" s="36">
        <f>H308+H310</f>
        <v>10794012</v>
      </c>
      <c r="I307" s="36">
        <f>I308+I310</f>
        <v>10491772.630000001</v>
      </c>
      <c r="J307" s="33"/>
      <c r="K307" s="34"/>
    </row>
    <row r="308" spans="1:46" s="35" customFormat="1" ht="30" outlineLevel="7" x14ac:dyDescent="0.25">
      <c r="A308" s="9" t="s">
        <v>19</v>
      </c>
      <c r="B308" s="30" t="s">
        <v>56</v>
      </c>
      <c r="C308" s="30" t="s">
        <v>346</v>
      </c>
      <c r="D308" s="30" t="s">
        <v>251</v>
      </c>
      <c r="E308" s="30" t="s">
        <v>20</v>
      </c>
      <c r="F308" s="36">
        <f>F309</f>
        <v>10790400.18</v>
      </c>
      <c r="G308" s="32">
        <f t="shared" si="33"/>
        <v>-302239.36999999918</v>
      </c>
      <c r="H308" s="36">
        <f>H309</f>
        <v>10790400.18</v>
      </c>
      <c r="I308" s="36">
        <f>I309</f>
        <v>10488160.810000001</v>
      </c>
      <c r="J308" s="33"/>
      <c r="K308" s="34"/>
    </row>
    <row r="309" spans="1:46" s="35" customFormat="1" ht="30" outlineLevel="7" x14ac:dyDescent="0.25">
      <c r="A309" s="9" t="s">
        <v>21</v>
      </c>
      <c r="B309" s="30" t="s">
        <v>56</v>
      </c>
      <c r="C309" s="30" t="s">
        <v>346</v>
      </c>
      <c r="D309" s="30" t="s">
        <v>251</v>
      </c>
      <c r="E309" s="30" t="s">
        <v>22</v>
      </c>
      <c r="F309" s="36">
        <v>10790400.18</v>
      </c>
      <c r="G309" s="32">
        <f t="shared" si="33"/>
        <v>-302239.36999999918</v>
      </c>
      <c r="H309" s="36">
        <v>10790400.18</v>
      </c>
      <c r="I309" s="36">
        <v>10488160.810000001</v>
      </c>
      <c r="J309" s="33"/>
      <c r="K309" s="34"/>
    </row>
    <row r="310" spans="1:46" s="53" customFormat="1" outlineLevel="7" x14ac:dyDescent="0.25">
      <c r="A310" s="37" t="s">
        <v>23</v>
      </c>
      <c r="B310" s="47" t="s">
        <v>56</v>
      </c>
      <c r="C310" s="47" t="s">
        <v>346</v>
      </c>
      <c r="D310" s="47" t="s">
        <v>251</v>
      </c>
      <c r="E310" s="47" t="s">
        <v>24</v>
      </c>
      <c r="F310" s="48">
        <f>F311</f>
        <v>3611.82</v>
      </c>
      <c r="G310" s="49">
        <f t="shared" si="33"/>
        <v>0</v>
      </c>
      <c r="H310" s="48">
        <f>H311</f>
        <v>3611.82</v>
      </c>
      <c r="I310" s="48">
        <f>I311</f>
        <v>3611.82</v>
      </c>
      <c r="J310" s="50"/>
      <c r="K310" s="51"/>
      <c r="L310" s="52"/>
      <c r="M310" s="52"/>
      <c r="N310" s="52"/>
      <c r="O310" s="52"/>
      <c r="P310" s="52"/>
      <c r="Q310" s="52"/>
      <c r="R310" s="52"/>
      <c r="S310" s="52"/>
      <c r="T310" s="52"/>
      <c r="U310" s="52"/>
      <c r="V310" s="52"/>
      <c r="W310" s="52"/>
      <c r="X310" s="52"/>
      <c r="Y310" s="52"/>
      <c r="Z310" s="52"/>
      <c r="AA310" s="52"/>
      <c r="AB310" s="52"/>
      <c r="AC310" s="52"/>
      <c r="AD310" s="52"/>
      <c r="AE310" s="52"/>
      <c r="AF310" s="52"/>
      <c r="AG310" s="52"/>
      <c r="AH310" s="52"/>
      <c r="AI310" s="52"/>
      <c r="AJ310" s="52"/>
      <c r="AK310" s="52"/>
      <c r="AL310" s="52"/>
      <c r="AM310" s="52"/>
      <c r="AN310" s="52"/>
      <c r="AO310" s="52"/>
      <c r="AP310" s="52"/>
      <c r="AQ310" s="52"/>
      <c r="AR310" s="52"/>
      <c r="AS310" s="52"/>
      <c r="AT310" s="52"/>
    </row>
    <row r="311" spans="1:46" s="53" customFormat="1" outlineLevel="7" x14ac:dyDescent="0.25">
      <c r="A311" s="37" t="s">
        <v>25</v>
      </c>
      <c r="B311" s="47" t="s">
        <v>56</v>
      </c>
      <c r="C311" s="47" t="s">
        <v>346</v>
      </c>
      <c r="D311" s="47" t="s">
        <v>251</v>
      </c>
      <c r="E311" s="47" t="s">
        <v>26</v>
      </c>
      <c r="F311" s="48">
        <v>3611.82</v>
      </c>
      <c r="G311" s="49">
        <f t="shared" si="33"/>
        <v>0</v>
      </c>
      <c r="H311" s="48">
        <v>3611.82</v>
      </c>
      <c r="I311" s="48">
        <v>3611.82</v>
      </c>
      <c r="J311" s="50"/>
      <c r="K311" s="51"/>
      <c r="L311" s="52"/>
      <c r="M311" s="52"/>
      <c r="N311" s="52"/>
      <c r="O311" s="52"/>
      <c r="P311" s="52"/>
      <c r="Q311" s="52"/>
      <c r="R311" s="52"/>
      <c r="S311" s="52"/>
      <c r="T311" s="52"/>
      <c r="U311" s="52"/>
      <c r="V311" s="52"/>
      <c r="W311" s="52"/>
      <c r="X311" s="52"/>
      <c r="Y311" s="52"/>
      <c r="Z311" s="52"/>
      <c r="AA311" s="52"/>
      <c r="AB311" s="52"/>
      <c r="AC311" s="52"/>
      <c r="AD311" s="52"/>
      <c r="AE311" s="52"/>
      <c r="AF311" s="52"/>
      <c r="AG311" s="52"/>
      <c r="AH311" s="52"/>
      <c r="AI311" s="52"/>
      <c r="AJ311" s="52"/>
      <c r="AK311" s="52"/>
      <c r="AL311" s="52"/>
      <c r="AM311" s="52"/>
      <c r="AN311" s="52"/>
      <c r="AO311" s="52"/>
      <c r="AP311" s="52"/>
      <c r="AQ311" s="52"/>
      <c r="AR311" s="52"/>
      <c r="AS311" s="52"/>
      <c r="AT311" s="52"/>
    </row>
    <row r="312" spans="1:46" s="35" customFormat="1" ht="30" outlineLevel="6" x14ac:dyDescent="0.25">
      <c r="A312" s="9" t="s">
        <v>252</v>
      </c>
      <c r="B312" s="30" t="s">
        <v>56</v>
      </c>
      <c r="C312" s="30" t="s">
        <v>346</v>
      </c>
      <c r="D312" s="30" t="s">
        <v>253</v>
      </c>
      <c r="E312" s="30"/>
      <c r="F312" s="36">
        <f>F313</f>
        <v>562373</v>
      </c>
      <c r="G312" s="32">
        <f t="shared" si="33"/>
        <v>-316441</v>
      </c>
      <c r="H312" s="36">
        <f>H313</f>
        <v>562373</v>
      </c>
      <c r="I312" s="36">
        <f>I313</f>
        <v>245932</v>
      </c>
      <c r="J312" s="33"/>
      <c r="K312" s="34"/>
    </row>
    <row r="313" spans="1:46" s="35" customFormat="1" ht="30" outlineLevel="7" x14ac:dyDescent="0.25">
      <c r="A313" s="9" t="s">
        <v>19</v>
      </c>
      <c r="B313" s="30" t="s">
        <v>56</v>
      </c>
      <c r="C313" s="30" t="s">
        <v>346</v>
      </c>
      <c r="D313" s="30" t="s">
        <v>253</v>
      </c>
      <c r="E313" s="30" t="s">
        <v>20</v>
      </c>
      <c r="F313" s="36">
        <f>F314</f>
        <v>562373</v>
      </c>
      <c r="G313" s="32">
        <f t="shared" si="33"/>
        <v>-316441</v>
      </c>
      <c r="H313" s="36">
        <f>H314</f>
        <v>562373</v>
      </c>
      <c r="I313" s="36">
        <f>I314</f>
        <v>245932</v>
      </c>
      <c r="J313" s="33"/>
      <c r="K313" s="34"/>
    </row>
    <row r="314" spans="1:46" s="35" customFormat="1" ht="30" outlineLevel="7" x14ac:dyDescent="0.25">
      <c r="A314" s="9" t="s">
        <v>21</v>
      </c>
      <c r="B314" s="30" t="s">
        <v>56</v>
      </c>
      <c r="C314" s="30" t="s">
        <v>346</v>
      </c>
      <c r="D314" s="30" t="s">
        <v>253</v>
      </c>
      <c r="E314" s="30" t="s">
        <v>22</v>
      </c>
      <c r="F314" s="36">
        <v>562373</v>
      </c>
      <c r="G314" s="32">
        <f t="shared" si="33"/>
        <v>-316441</v>
      </c>
      <c r="H314" s="36">
        <v>562373</v>
      </c>
      <c r="I314" s="36">
        <v>245932</v>
      </c>
      <c r="J314" s="33"/>
      <c r="K314" s="34"/>
    </row>
    <row r="315" spans="1:46" s="35" customFormat="1" ht="30" hidden="1" outlineLevel="6" x14ac:dyDescent="0.25">
      <c r="A315" s="9" t="s">
        <v>254</v>
      </c>
      <c r="B315" s="30" t="s">
        <v>56</v>
      </c>
      <c r="C315" s="30" t="s">
        <v>346</v>
      </c>
      <c r="D315" s="30" t="s">
        <v>255</v>
      </c>
      <c r="E315" s="30"/>
      <c r="F315" s="36">
        <f>F316</f>
        <v>0</v>
      </c>
      <c r="G315" s="32">
        <f t="shared" si="33"/>
        <v>0</v>
      </c>
      <c r="H315" s="36">
        <f>H316</f>
        <v>0</v>
      </c>
      <c r="I315" s="36">
        <f>I316</f>
        <v>0</v>
      </c>
      <c r="J315" s="33"/>
      <c r="K315" s="34"/>
    </row>
    <row r="316" spans="1:46" s="35" customFormat="1" ht="30" hidden="1" outlineLevel="7" x14ac:dyDescent="0.25">
      <c r="A316" s="9" t="s">
        <v>19</v>
      </c>
      <c r="B316" s="30" t="s">
        <v>56</v>
      </c>
      <c r="C316" s="30" t="s">
        <v>346</v>
      </c>
      <c r="D316" s="30" t="s">
        <v>255</v>
      </c>
      <c r="E316" s="30" t="s">
        <v>20</v>
      </c>
      <c r="F316" s="36">
        <f>F317</f>
        <v>0</v>
      </c>
      <c r="G316" s="32">
        <f t="shared" si="33"/>
        <v>0</v>
      </c>
      <c r="H316" s="36">
        <f>H317</f>
        <v>0</v>
      </c>
      <c r="I316" s="36">
        <f>I317</f>
        <v>0</v>
      </c>
      <c r="J316" s="33"/>
      <c r="K316" s="34"/>
    </row>
    <row r="317" spans="1:46" s="35" customFormat="1" ht="30" hidden="1" outlineLevel="7" x14ac:dyDescent="0.25">
      <c r="A317" s="9" t="s">
        <v>21</v>
      </c>
      <c r="B317" s="30" t="s">
        <v>56</v>
      </c>
      <c r="C317" s="30" t="s">
        <v>346</v>
      </c>
      <c r="D317" s="30" t="s">
        <v>255</v>
      </c>
      <c r="E317" s="30" t="s">
        <v>22</v>
      </c>
      <c r="F317" s="36">
        <v>0</v>
      </c>
      <c r="G317" s="32">
        <f t="shared" si="33"/>
        <v>0</v>
      </c>
      <c r="H317" s="36">
        <v>0</v>
      </c>
      <c r="I317" s="36">
        <v>0</v>
      </c>
      <c r="J317" s="33"/>
      <c r="K317" s="34"/>
    </row>
    <row r="318" spans="1:46" s="35" customFormat="1" outlineLevel="2" collapsed="1" x14ac:dyDescent="0.25">
      <c r="A318" s="9" t="s">
        <v>256</v>
      </c>
      <c r="B318" s="30" t="s">
        <v>56</v>
      </c>
      <c r="C318" s="30" t="s">
        <v>325</v>
      </c>
      <c r="D318" s="30"/>
      <c r="E318" s="30"/>
      <c r="F318" s="36">
        <f>F319+F340+F352</f>
        <v>40021100.659999996</v>
      </c>
      <c r="G318" s="32">
        <f t="shared" si="33"/>
        <v>-2966356.4900000021</v>
      </c>
      <c r="H318" s="36">
        <f>H319+H340+H352</f>
        <v>40021100.659999996</v>
      </c>
      <c r="I318" s="36">
        <f>I319+I340+I352</f>
        <v>37054744.169999994</v>
      </c>
      <c r="J318" s="33"/>
      <c r="K318" s="34"/>
    </row>
    <row r="319" spans="1:46" s="35" customFormat="1" ht="45" outlineLevel="3" x14ac:dyDescent="0.25">
      <c r="A319" s="9" t="s">
        <v>45</v>
      </c>
      <c r="B319" s="30" t="s">
        <v>56</v>
      </c>
      <c r="C319" s="30" t="s">
        <v>325</v>
      </c>
      <c r="D319" s="30" t="s">
        <v>46</v>
      </c>
      <c r="E319" s="30"/>
      <c r="F319" s="36">
        <f>F320</f>
        <v>28058003.280000001</v>
      </c>
      <c r="G319" s="32">
        <f t="shared" si="33"/>
        <v>-2917822.3100000024</v>
      </c>
      <c r="H319" s="36">
        <f>H320</f>
        <v>28058003.280000001</v>
      </c>
      <c r="I319" s="36">
        <f>I320</f>
        <v>25140180.969999999</v>
      </c>
      <c r="J319" s="33"/>
      <c r="K319" s="34"/>
    </row>
    <row r="320" spans="1:46" s="35" customFormat="1" outlineLevel="4" x14ac:dyDescent="0.25">
      <c r="A320" s="9" t="s">
        <v>257</v>
      </c>
      <c r="B320" s="30" t="s">
        <v>56</v>
      </c>
      <c r="C320" s="30" t="s">
        <v>325</v>
      </c>
      <c r="D320" s="30" t="s">
        <v>258</v>
      </c>
      <c r="E320" s="30"/>
      <c r="F320" s="36">
        <f>F321+F325</f>
        <v>28058003.280000001</v>
      </c>
      <c r="G320" s="32">
        <f t="shared" si="33"/>
        <v>-2917822.3100000024</v>
      </c>
      <c r="H320" s="36">
        <f>H321+H325</f>
        <v>28058003.280000001</v>
      </c>
      <c r="I320" s="36">
        <f>I321+I325</f>
        <v>25140180.969999999</v>
      </c>
      <c r="J320" s="33"/>
      <c r="K320" s="34"/>
    </row>
    <row r="321" spans="1:11" s="35" customFormat="1" ht="30" hidden="1" customHeight="1" outlineLevel="5" x14ac:dyDescent="0.25">
      <c r="A321" s="9" t="s">
        <v>259</v>
      </c>
      <c r="B321" s="30" t="s">
        <v>56</v>
      </c>
      <c r="C321" s="30" t="s">
        <v>325</v>
      </c>
      <c r="D321" s="30" t="s">
        <v>260</v>
      </c>
      <c r="E321" s="30"/>
      <c r="F321" s="36">
        <f>F322</f>
        <v>0</v>
      </c>
      <c r="G321" s="32">
        <f t="shared" si="33"/>
        <v>0</v>
      </c>
      <c r="H321" s="36">
        <f t="shared" ref="H321:I323" si="38">H322</f>
        <v>0</v>
      </c>
      <c r="I321" s="36">
        <f t="shared" si="38"/>
        <v>0</v>
      </c>
      <c r="J321" s="33"/>
      <c r="K321" s="34"/>
    </row>
    <row r="322" spans="1:11" s="35" customFormat="1" hidden="1" outlineLevel="6" x14ac:dyDescent="0.25">
      <c r="A322" s="9" t="s">
        <v>261</v>
      </c>
      <c r="B322" s="30" t="s">
        <v>56</v>
      </c>
      <c r="C322" s="30" t="s">
        <v>325</v>
      </c>
      <c r="D322" s="30" t="s">
        <v>262</v>
      </c>
      <c r="E322" s="30"/>
      <c r="F322" s="36">
        <f>F323</f>
        <v>0</v>
      </c>
      <c r="G322" s="32">
        <f t="shared" si="33"/>
        <v>0</v>
      </c>
      <c r="H322" s="36">
        <f t="shared" si="38"/>
        <v>0</v>
      </c>
      <c r="I322" s="36">
        <f t="shared" si="38"/>
        <v>0</v>
      </c>
      <c r="J322" s="33"/>
      <c r="K322" s="34"/>
    </row>
    <row r="323" spans="1:11" s="35" customFormat="1" ht="30" hidden="1" outlineLevel="7" x14ac:dyDescent="0.25">
      <c r="A323" s="9" t="s">
        <v>19</v>
      </c>
      <c r="B323" s="30" t="s">
        <v>56</v>
      </c>
      <c r="C323" s="30" t="s">
        <v>325</v>
      </c>
      <c r="D323" s="30" t="s">
        <v>262</v>
      </c>
      <c r="E323" s="30" t="s">
        <v>20</v>
      </c>
      <c r="F323" s="36">
        <f>F324</f>
        <v>0</v>
      </c>
      <c r="G323" s="32">
        <f t="shared" si="33"/>
        <v>0</v>
      </c>
      <c r="H323" s="36">
        <f t="shared" si="38"/>
        <v>0</v>
      </c>
      <c r="I323" s="36">
        <f t="shared" si="38"/>
        <v>0</v>
      </c>
      <c r="J323" s="33"/>
      <c r="K323" s="34"/>
    </row>
    <row r="324" spans="1:11" s="35" customFormat="1" ht="30" hidden="1" outlineLevel="7" x14ac:dyDescent="0.25">
      <c r="A324" s="9" t="s">
        <v>21</v>
      </c>
      <c r="B324" s="30" t="s">
        <v>56</v>
      </c>
      <c r="C324" s="30" t="s">
        <v>325</v>
      </c>
      <c r="D324" s="30" t="s">
        <v>262</v>
      </c>
      <c r="E324" s="30" t="s">
        <v>22</v>
      </c>
      <c r="F324" s="36">
        <v>0</v>
      </c>
      <c r="G324" s="32">
        <f t="shared" si="33"/>
        <v>0</v>
      </c>
      <c r="H324" s="36">
        <v>0</v>
      </c>
      <c r="I324" s="36">
        <v>0</v>
      </c>
      <c r="J324" s="33"/>
      <c r="K324" s="34"/>
    </row>
    <row r="325" spans="1:11" s="35" customFormat="1" outlineLevel="5" collapsed="1" x14ac:dyDescent="0.25">
      <c r="A325" s="9" t="s">
        <v>263</v>
      </c>
      <c r="B325" s="30" t="s">
        <v>56</v>
      </c>
      <c r="C325" s="30" t="s">
        <v>325</v>
      </c>
      <c r="D325" s="30" t="s">
        <v>264</v>
      </c>
      <c r="E325" s="30"/>
      <c r="F325" s="36">
        <f>F332+F326+F329</f>
        <v>28058003.280000001</v>
      </c>
      <c r="G325" s="32">
        <f t="shared" si="33"/>
        <v>-2917822.3100000024</v>
      </c>
      <c r="H325" s="36">
        <f>H332+H326+H329</f>
        <v>28058003.280000001</v>
      </c>
      <c r="I325" s="36">
        <f>I332+I326+I329</f>
        <v>25140180.969999999</v>
      </c>
      <c r="J325" s="33"/>
      <c r="K325" s="34"/>
    </row>
    <row r="326" spans="1:11" s="35" customFormat="1" ht="30" outlineLevel="5" x14ac:dyDescent="0.25">
      <c r="A326" s="37" t="s">
        <v>357</v>
      </c>
      <c r="B326" s="38" t="s">
        <v>56</v>
      </c>
      <c r="C326" s="39" t="s">
        <v>325</v>
      </c>
      <c r="D326" s="40" t="s">
        <v>358</v>
      </c>
      <c r="E326" s="40" t="s">
        <v>328</v>
      </c>
      <c r="F326" s="36">
        <f>F327</f>
        <v>1383800</v>
      </c>
      <c r="G326" s="32">
        <f t="shared" si="33"/>
        <v>0</v>
      </c>
      <c r="H326" s="36">
        <f>H327</f>
        <v>1383800</v>
      </c>
      <c r="I326" s="36">
        <f>I327</f>
        <v>1383800</v>
      </c>
      <c r="J326" s="33"/>
      <c r="K326" s="34"/>
    </row>
    <row r="327" spans="1:11" s="35" customFormat="1" outlineLevel="5" x14ac:dyDescent="0.25">
      <c r="A327" s="37" t="s">
        <v>329</v>
      </c>
      <c r="B327" s="38" t="s">
        <v>56</v>
      </c>
      <c r="C327" s="39" t="s">
        <v>325</v>
      </c>
      <c r="D327" s="40" t="s">
        <v>358</v>
      </c>
      <c r="E327" s="40" t="s">
        <v>20</v>
      </c>
      <c r="F327" s="36">
        <f>F328</f>
        <v>1383800</v>
      </c>
      <c r="G327" s="32">
        <f t="shared" ref="G327:G332" si="39">I327-F327</f>
        <v>0</v>
      </c>
      <c r="H327" s="36">
        <f>H328</f>
        <v>1383800</v>
      </c>
      <c r="I327" s="36">
        <f>I328</f>
        <v>1383800</v>
      </c>
      <c r="J327" s="33"/>
      <c r="K327" s="34"/>
    </row>
    <row r="328" spans="1:11" s="35" customFormat="1" ht="30" outlineLevel="5" x14ac:dyDescent="0.25">
      <c r="A328" s="37" t="s">
        <v>21</v>
      </c>
      <c r="B328" s="38" t="s">
        <v>56</v>
      </c>
      <c r="C328" s="39" t="s">
        <v>325</v>
      </c>
      <c r="D328" s="40" t="s">
        <v>358</v>
      </c>
      <c r="E328" s="40" t="s">
        <v>22</v>
      </c>
      <c r="F328" s="36">
        <v>1383800</v>
      </c>
      <c r="G328" s="32">
        <f t="shared" si="39"/>
        <v>0</v>
      </c>
      <c r="H328" s="36">
        <v>1383800</v>
      </c>
      <c r="I328" s="36">
        <v>1383800</v>
      </c>
      <c r="J328" s="33"/>
      <c r="K328" s="34"/>
    </row>
    <row r="329" spans="1:11" s="35" customFormat="1" ht="30" outlineLevel="5" x14ac:dyDescent="0.25">
      <c r="A329" s="37" t="s">
        <v>359</v>
      </c>
      <c r="B329" s="38" t="s">
        <v>56</v>
      </c>
      <c r="C329" s="39" t="s">
        <v>325</v>
      </c>
      <c r="D329" s="40" t="s">
        <v>360</v>
      </c>
      <c r="E329" s="40" t="s">
        <v>328</v>
      </c>
      <c r="F329" s="36">
        <f>F330</f>
        <v>450000</v>
      </c>
      <c r="G329" s="32">
        <f t="shared" si="39"/>
        <v>-4305.5300000000279</v>
      </c>
      <c r="H329" s="36">
        <f>H330</f>
        <v>450000</v>
      </c>
      <c r="I329" s="36">
        <f>I330</f>
        <v>445694.47</v>
      </c>
      <c r="J329" s="33"/>
      <c r="K329" s="34"/>
    </row>
    <row r="330" spans="1:11" s="35" customFormat="1" outlineLevel="5" x14ac:dyDescent="0.25">
      <c r="A330" s="37" t="s">
        <v>329</v>
      </c>
      <c r="B330" s="38" t="s">
        <v>56</v>
      </c>
      <c r="C330" s="39" t="s">
        <v>325</v>
      </c>
      <c r="D330" s="40" t="s">
        <v>360</v>
      </c>
      <c r="E330" s="40" t="s">
        <v>20</v>
      </c>
      <c r="F330" s="36">
        <f>F331</f>
        <v>450000</v>
      </c>
      <c r="G330" s="32">
        <f t="shared" si="39"/>
        <v>-4305.5300000000279</v>
      </c>
      <c r="H330" s="36">
        <f>H331</f>
        <v>450000</v>
      </c>
      <c r="I330" s="36">
        <f>I331</f>
        <v>445694.47</v>
      </c>
      <c r="J330" s="33"/>
      <c r="K330" s="34"/>
    </row>
    <row r="331" spans="1:11" s="35" customFormat="1" ht="30" outlineLevel="5" x14ac:dyDescent="0.25">
      <c r="A331" s="37" t="s">
        <v>21</v>
      </c>
      <c r="B331" s="38" t="s">
        <v>56</v>
      </c>
      <c r="C331" s="39" t="s">
        <v>325</v>
      </c>
      <c r="D331" s="40" t="s">
        <v>360</v>
      </c>
      <c r="E331" s="40" t="s">
        <v>22</v>
      </c>
      <c r="F331" s="36">
        <v>450000</v>
      </c>
      <c r="G331" s="32">
        <f t="shared" si="39"/>
        <v>-4305.5300000000279</v>
      </c>
      <c r="H331" s="36">
        <v>450000</v>
      </c>
      <c r="I331" s="36">
        <v>445694.47</v>
      </c>
      <c r="J331" s="33"/>
      <c r="K331" s="34"/>
    </row>
    <row r="332" spans="1:11" s="35" customFormat="1" outlineLevel="6" x14ac:dyDescent="0.25">
      <c r="A332" s="9" t="s">
        <v>265</v>
      </c>
      <c r="B332" s="30" t="s">
        <v>56</v>
      </c>
      <c r="C332" s="30" t="s">
        <v>325</v>
      </c>
      <c r="D332" s="30" t="s">
        <v>266</v>
      </c>
      <c r="E332" s="30"/>
      <c r="F332" s="36">
        <f>F333+F335+F337</f>
        <v>26224203.280000001</v>
      </c>
      <c r="G332" s="32">
        <f t="shared" si="39"/>
        <v>-2913516.7800000012</v>
      </c>
      <c r="H332" s="36">
        <f>H333+H335+H337</f>
        <v>26224203.280000001</v>
      </c>
      <c r="I332" s="36">
        <f>I333+I335+I337</f>
        <v>23310686.5</v>
      </c>
      <c r="J332" s="33"/>
      <c r="K332" s="34"/>
    </row>
    <row r="333" spans="1:11" s="35" customFormat="1" ht="30" outlineLevel="7" x14ac:dyDescent="0.25">
      <c r="A333" s="9" t="s">
        <v>19</v>
      </c>
      <c r="B333" s="30" t="s">
        <v>56</v>
      </c>
      <c r="C333" s="30" t="s">
        <v>325</v>
      </c>
      <c r="D333" s="30" t="s">
        <v>266</v>
      </c>
      <c r="E333" s="30" t="s">
        <v>20</v>
      </c>
      <c r="F333" s="36">
        <f>F334</f>
        <v>24118229.370000001</v>
      </c>
      <c r="G333" s="32">
        <f t="shared" ref="G333:G399" si="40">I333-F333</f>
        <v>-2913316.7800000012</v>
      </c>
      <c r="H333" s="36">
        <f>H334</f>
        <v>24118229.370000001</v>
      </c>
      <c r="I333" s="36">
        <f>I334</f>
        <v>21204912.59</v>
      </c>
      <c r="J333" s="33"/>
      <c r="K333" s="34"/>
    </row>
    <row r="334" spans="1:11" s="35" customFormat="1" ht="30" outlineLevel="7" x14ac:dyDescent="0.25">
      <c r="A334" s="9" t="s">
        <v>21</v>
      </c>
      <c r="B334" s="30" t="s">
        <v>56</v>
      </c>
      <c r="C334" s="30" t="s">
        <v>325</v>
      </c>
      <c r="D334" s="30" t="s">
        <v>266</v>
      </c>
      <c r="E334" s="30" t="s">
        <v>22</v>
      </c>
      <c r="F334" s="36">
        <v>24118229.370000001</v>
      </c>
      <c r="G334" s="32">
        <f t="shared" si="40"/>
        <v>-2913316.7800000012</v>
      </c>
      <c r="H334" s="36">
        <v>24118229.370000001</v>
      </c>
      <c r="I334" s="36">
        <v>21204912.59</v>
      </c>
      <c r="J334" s="33"/>
      <c r="K334" s="34"/>
    </row>
    <row r="335" spans="1:11" s="35" customFormat="1" outlineLevel="7" x14ac:dyDescent="0.25">
      <c r="A335" s="37" t="s">
        <v>291</v>
      </c>
      <c r="B335" s="38" t="s">
        <v>56</v>
      </c>
      <c r="C335" s="39" t="s">
        <v>325</v>
      </c>
      <c r="D335" s="40" t="s">
        <v>266</v>
      </c>
      <c r="E335" s="40" t="s">
        <v>292</v>
      </c>
      <c r="F335" s="36">
        <f>F336</f>
        <v>69000</v>
      </c>
      <c r="G335" s="32">
        <f t="shared" si="40"/>
        <v>0</v>
      </c>
      <c r="H335" s="36">
        <f>H336</f>
        <v>69000</v>
      </c>
      <c r="I335" s="36">
        <f>I336</f>
        <v>69000</v>
      </c>
      <c r="J335" s="33"/>
      <c r="K335" s="34"/>
    </row>
    <row r="336" spans="1:11" s="35" customFormat="1" outlineLevel="7" x14ac:dyDescent="0.25">
      <c r="A336" s="37" t="s">
        <v>293</v>
      </c>
      <c r="B336" s="38" t="s">
        <v>56</v>
      </c>
      <c r="C336" s="39" t="s">
        <v>325</v>
      </c>
      <c r="D336" s="40" t="s">
        <v>266</v>
      </c>
      <c r="E336" s="40" t="s">
        <v>294</v>
      </c>
      <c r="F336" s="36">
        <v>69000</v>
      </c>
      <c r="G336" s="32">
        <f t="shared" si="40"/>
        <v>0</v>
      </c>
      <c r="H336" s="36">
        <v>69000</v>
      </c>
      <c r="I336" s="36">
        <v>69000</v>
      </c>
      <c r="J336" s="33"/>
      <c r="K336" s="34"/>
    </row>
    <row r="337" spans="1:11" s="35" customFormat="1" outlineLevel="7" x14ac:dyDescent="0.25">
      <c r="A337" s="37" t="s">
        <v>23</v>
      </c>
      <c r="B337" s="38" t="s">
        <v>56</v>
      </c>
      <c r="C337" s="39" t="s">
        <v>325</v>
      </c>
      <c r="D337" s="40" t="s">
        <v>266</v>
      </c>
      <c r="E337" s="40" t="s">
        <v>24</v>
      </c>
      <c r="F337" s="36">
        <f>F338+F339</f>
        <v>2036973.91</v>
      </c>
      <c r="G337" s="32">
        <f t="shared" si="40"/>
        <v>-200</v>
      </c>
      <c r="H337" s="36">
        <f>H338+H339</f>
        <v>2036973.91</v>
      </c>
      <c r="I337" s="36">
        <f>I338+I339</f>
        <v>2036773.91</v>
      </c>
      <c r="J337" s="33"/>
      <c r="K337" s="34"/>
    </row>
    <row r="338" spans="1:11" s="35" customFormat="1" outlineLevel="7" x14ac:dyDescent="0.25">
      <c r="A338" s="37" t="s">
        <v>352</v>
      </c>
      <c r="B338" s="38" t="s">
        <v>56</v>
      </c>
      <c r="C338" s="39" t="s">
        <v>325</v>
      </c>
      <c r="D338" s="40" t="s">
        <v>266</v>
      </c>
      <c r="E338" s="40" t="s">
        <v>351</v>
      </c>
      <c r="F338" s="36">
        <v>1835662.91</v>
      </c>
      <c r="G338" s="32">
        <f t="shared" si="40"/>
        <v>-200</v>
      </c>
      <c r="H338" s="36">
        <v>1835662.91</v>
      </c>
      <c r="I338" s="36">
        <v>1835462.91</v>
      </c>
      <c r="J338" s="33"/>
      <c r="K338" s="34"/>
    </row>
    <row r="339" spans="1:11" s="35" customFormat="1" outlineLevel="7" x14ac:dyDescent="0.25">
      <c r="A339" s="37" t="s">
        <v>25</v>
      </c>
      <c r="B339" s="38" t="s">
        <v>56</v>
      </c>
      <c r="C339" s="39" t="s">
        <v>325</v>
      </c>
      <c r="D339" s="40" t="s">
        <v>266</v>
      </c>
      <c r="E339" s="40" t="s">
        <v>26</v>
      </c>
      <c r="F339" s="36">
        <v>201311</v>
      </c>
      <c r="G339" s="32">
        <f t="shared" si="40"/>
        <v>0</v>
      </c>
      <c r="H339" s="36">
        <v>201311</v>
      </c>
      <c r="I339" s="36">
        <v>201311</v>
      </c>
      <c r="J339" s="33"/>
      <c r="K339" s="34"/>
    </row>
    <row r="340" spans="1:11" s="35" customFormat="1" ht="30" outlineLevel="3" x14ac:dyDescent="0.25">
      <c r="A340" s="9" t="s">
        <v>267</v>
      </c>
      <c r="B340" s="30" t="s">
        <v>56</v>
      </c>
      <c r="C340" s="30" t="s">
        <v>325</v>
      </c>
      <c r="D340" s="30" t="s">
        <v>268</v>
      </c>
      <c r="E340" s="30"/>
      <c r="F340" s="36">
        <f>F341+F348</f>
        <v>9502809.379999999</v>
      </c>
      <c r="G340" s="32">
        <f t="shared" si="40"/>
        <v>-9546.980000000447</v>
      </c>
      <c r="H340" s="36">
        <f>H341+H348</f>
        <v>9502809.379999999</v>
      </c>
      <c r="I340" s="36">
        <f>I341+I348</f>
        <v>9493262.3999999985</v>
      </c>
      <c r="J340" s="33"/>
      <c r="K340" s="34"/>
    </row>
    <row r="341" spans="1:11" s="35" customFormat="1" ht="30" outlineLevel="5" x14ac:dyDescent="0.25">
      <c r="A341" s="9" t="s">
        <v>269</v>
      </c>
      <c r="B341" s="30" t="s">
        <v>56</v>
      </c>
      <c r="C341" s="30" t="s">
        <v>325</v>
      </c>
      <c r="D341" s="30" t="s">
        <v>270</v>
      </c>
      <c r="E341" s="30"/>
      <c r="F341" s="36">
        <f>F342+F345</f>
        <v>642828.51</v>
      </c>
      <c r="G341" s="32">
        <f t="shared" si="40"/>
        <v>-9546.9799999999814</v>
      </c>
      <c r="H341" s="36">
        <f>H342+H345</f>
        <v>642828.51</v>
      </c>
      <c r="I341" s="36">
        <f>I342+I345</f>
        <v>633281.53</v>
      </c>
      <c r="J341" s="33"/>
      <c r="K341" s="34"/>
    </row>
    <row r="342" spans="1:11" s="35" customFormat="1" ht="30" outlineLevel="6" x14ac:dyDescent="0.25">
      <c r="A342" s="9" t="s">
        <v>271</v>
      </c>
      <c r="B342" s="30" t="s">
        <v>56</v>
      </c>
      <c r="C342" s="30" t="s">
        <v>325</v>
      </c>
      <c r="D342" s="30" t="s">
        <v>272</v>
      </c>
      <c r="E342" s="30"/>
      <c r="F342" s="36">
        <f>F343</f>
        <v>642828.51</v>
      </c>
      <c r="G342" s="32">
        <f t="shared" si="40"/>
        <v>-9546.9799999999814</v>
      </c>
      <c r="H342" s="36">
        <f>H343</f>
        <v>642828.51</v>
      </c>
      <c r="I342" s="36">
        <f>I343</f>
        <v>633281.53</v>
      </c>
      <c r="J342" s="33"/>
      <c r="K342" s="34"/>
    </row>
    <row r="343" spans="1:11" s="35" customFormat="1" ht="30" outlineLevel="7" x14ac:dyDescent="0.25">
      <c r="A343" s="9" t="s">
        <v>19</v>
      </c>
      <c r="B343" s="30" t="s">
        <v>56</v>
      </c>
      <c r="C343" s="30" t="s">
        <v>325</v>
      </c>
      <c r="D343" s="30" t="s">
        <v>272</v>
      </c>
      <c r="E343" s="30" t="s">
        <v>20</v>
      </c>
      <c r="F343" s="36">
        <f>F344</f>
        <v>642828.51</v>
      </c>
      <c r="G343" s="32">
        <f t="shared" si="40"/>
        <v>-9546.9799999999814</v>
      </c>
      <c r="H343" s="36">
        <f>H344</f>
        <v>642828.51</v>
      </c>
      <c r="I343" s="36">
        <f>I344</f>
        <v>633281.53</v>
      </c>
      <c r="J343" s="33"/>
      <c r="K343" s="34"/>
    </row>
    <row r="344" spans="1:11" s="35" customFormat="1" ht="30" outlineLevel="7" x14ac:dyDescent="0.25">
      <c r="A344" s="9" t="s">
        <v>21</v>
      </c>
      <c r="B344" s="30" t="s">
        <v>56</v>
      </c>
      <c r="C344" s="30" t="s">
        <v>325</v>
      </c>
      <c r="D344" s="30" t="s">
        <v>272</v>
      </c>
      <c r="E344" s="30" t="s">
        <v>22</v>
      </c>
      <c r="F344" s="36">
        <v>642828.51</v>
      </c>
      <c r="G344" s="32">
        <f t="shared" si="40"/>
        <v>-9546.9799999999814</v>
      </c>
      <c r="H344" s="36">
        <v>642828.51</v>
      </c>
      <c r="I344" s="36">
        <v>633281.53</v>
      </c>
      <c r="J344" s="33"/>
      <c r="K344" s="34"/>
    </row>
    <row r="345" spans="1:11" s="35" customFormat="1" ht="30" hidden="1" outlineLevel="6" x14ac:dyDescent="0.25">
      <c r="A345" s="9" t="s">
        <v>273</v>
      </c>
      <c r="B345" s="30" t="s">
        <v>56</v>
      </c>
      <c r="C345" s="30" t="s">
        <v>325</v>
      </c>
      <c r="D345" s="30" t="s">
        <v>274</v>
      </c>
      <c r="E345" s="30"/>
      <c r="F345" s="36">
        <f>F346</f>
        <v>0</v>
      </c>
      <c r="G345" s="32">
        <f t="shared" si="40"/>
        <v>0</v>
      </c>
      <c r="H345" s="36">
        <f>H346</f>
        <v>0</v>
      </c>
      <c r="I345" s="36">
        <f>I346</f>
        <v>0</v>
      </c>
      <c r="J345" s="33"/>
      <c r="K345" s="34"/>
    </row>
    <row r="346" spans="1:11" s="35" customFormat="1" ht="30" hidden="1" outlineLevel="7" x14ac:dyDescent="0.25">
      <c r="A346" s="9" t="s">
        <v>19</v>
      </c>
      <c r="B346" s="30" t="s">
        <v>56</v>
      </c>
      <c r="C346" s="30" t="s">
        <v>325</v>
      </c>
      <c r="D346" s="30" t="s">
        <v>274</v>
      </c>
      <c r="E346" s="30" t="s">
        <v>20</v>
      </c>
      <c r="F346" s="36">
        <f>F347</f>
        <v>0</v>
      </c>
      <c r="G346" s="32">
        <f t="shared" si="40"/>
        <v>0</v>
      </c>
      <c r="H346" s="36">
        <f>H347</f>
        <v>0</v>
      </c>
      <c r="I346" s="36">
        <f>I347</f>
        <v>0</v>
      </c>
      <c r="J346" s="33"/>
      <c r="K346" s="34"/>
    </row>
    <row r="347" spans="1:11" s="35" customFormat="1" ht="30" hidden="1" outlineLevel="7" x14ac:dyDescent="0.25">
      <c r="A347" s="9" t="s">
        <v>21</v>
      </c>
      <c r="B347" s="30" t="s">
        <v>56</v>
      </c>
      <c r="C347" s="30" t="s">
        <v>325</v>
      </c>
      <c r="D347" s="30" t="s">
        <v>274</v>
      </c>
      <c r="E347" s="30" t="s">
        <v>22</v>
      </c>
      <c r="F347" s="36">
        <v>0</v>
      </c>
      <c r="G347" s="32">
        <f t="shared" si="40"/>
        <v>0</v>
      </c>
      <c r="H347" s="36">
        <v>0</v>
      </c>
      <c r="I347" s="36">
        <v>0</v>
      </c>
      <c r="J347" s="33"/>
      <c r="K347" s="34"/>
    </row>
    <row r="348" spans="1:11" s="35" customFormat="1" outlineLevel="5" collapsed="1" x14ac:dyDescent="0.25">
      <c r="A348" s="9" t="s">
        <v>275</v>
      </c>
      <c r="B348" s="30" t="s">
        <v>56</v>
      </c>
      <c r="C348" s="30" t="s">
        <v>325</v>
      </c>
      <c r="D348" s="30" t="s">
        <v>276</v>
      </c>
      <c r="E348" s="30"/>
      <c r="F348" s="36">
        <f>F349</f>
        <v>8859980.8699999992</v>
      </c>
      <c r="G348" s="32">
        <f t="shared" si="40"/>
        <v>0</v>
      </c>
      <c r="H348" s="36">
        <f t="shared" ref="H348:I350" si="41">H349</f>
        <v>8859980.8699999992</v>
      </c>
      <c r="I348" s="36">
        <f t="shared" si="41"/>
        <v>8859980.8699999992</v>
      </c>
      <c r="J348" s="33"/>
      <c r="K348" s="34"/>
    </row>
    <row r="349" spans="1:11" s="35" customFormat="1" outlineLevel="6" x14ac:dyDescent="0.25">
      <c r="A349" s="9" t="s">
        <v>318</v>
      </c>
      <c r="B349" s="30" t="s">
        <v>56</v>
      </c>
      <c r="C349" s="30" t="s">
        <v>325</v>
      </c>
      <c r="D349" s="30" t="s">
        <v>317</v>
      </c>
      <c r="E349" s="30"/>
      <c r="F349" s="36">
        <f>F350</f>
        <v>8859980.8699999992</v>
      </c>
      <c r="G349" s="32">
        <f t="shared" si="40"/>
        <v>0</v>
      </c>
      <c r="H349" s="36">
        <f t="shared" si="41"/>
        <v>8859980.8699999992</v>
      </c>
      <c r="I349" s="36">
        <f t="shared" si="41"/>
        <v>8859980.8699999992</v>
      </c>
      <c r="J349" s="33"/>
      <c r="K349" s="34"/>
    </row>
    <row r="350" spans="1:11" s="35" customFormat="1" ht="30" outlineLevel="7" x14ac:dyDescent="0.25">
      <c r="A350" s="9" t="s">
        <v>19</v>
      </c>
      <c r="B350" s="30" t="s">
        <v>56</v>
      </c>
      <c r="C350" s="30" t="s">
        <v>325</v>
      </c>
      <c r="D350" s="30" t="s">
        <v>317</v>
      </c>
      <c r="E350" s="30" t="s">
        <v>20</v>
      </c>
      <c r="F350" s="36">
        <f>F351</f>
        <v>8859980.8699999992</v>
      </c>
      <c r="G350" s="32">
        <f t="shared" si="40"/>
        <v>0</v>
      </c>
      <c r="H350" s="36">
        <f t="shared" si="41"/>
        <v>8859980.8699999992</v>
      </c>
      <c r="I350" s="36">
        <f t="shared" si="41"/>
        <v>8859980.8699999992</v>
      </c>
      <c r="J350" s="33"/>
      <c r="K350" s="34"/>
    </row>
    <row r="351" spans="1:11" s="35" customFormat="1" ht="30" outlineLevel="7" x14ac:dyDescent="0.25">
      <c r="A351" s="9" t="s">
        <v>21</v>
      </c>
      <c r="B351" s="30" t="s">
        <v>56</v>
      </c>
      <c r="C351" s="30" t="s">
        <v>325</v>
      </c>
      <c r="D351" s="30" t="s">
        <v>317</v>
      </c>
      <c r="E351" s="30" t="s">
        <v>22</v>
      </c>
      <c r="F351" s="36">
        <v>8859980.8699999992</v>
      </c>
      <c r="G351" s="32">
        <f t="shared" si="40"/>
        <v>0</v>
      </c>
      <c r="H351" s="36">
        <v>8859980.8699999992</v>
      </c>
      <c r="I351" s="36">
        <v>8859980.8699999992</v>
      </c>
      <c r="J351" s="33"/>
      <c r="K351" s="34"/>
    </row>
    <row r="352" spans="1:11" s="35" customFormat="1" ht="30" outlineLevel="3" x14ac:dyDescent="0.25">
      <c r="A352" s="9" t="s">
        <v>59</v>
      </c>
      <c r="B352" s="30" t="s">
        <v>56</v>
      </c>
      <c r="C352" s="30" t="s">
        <v>325</v>
      </c>
      <c r="D352" s="30" t="s">
        <v>60</v>
      </c>
      <c r="E352" s="30"/>
      <c r="F352" s="36">
        <f>F353</f>
        <v>2460288</v>
      </c>
      <c r="G352" s="32">
        <f t="shared" si="40"/>
        <v>-38987.200000000186</v>
      </c>
      <c r="H352" s="36">
        <f>H353</f>
        <v>2460288</v>
      </c>
      <c r="I352" s="36">
        <f>I353</f>
        <v>2421300.7999999998</v>
      </c>
      <c r="J352" s="33"/>
      <c r="K352" s="34"/>
    </row>
    <row r="353" spans="1:11" s="35" customFormat="1" ht="30" outlineLevel="5" x14ac:dyDescent="0.25">
      <c r="A353" s="9" t="s">
        <v>277</v>
      </c>
      <c r="B353" s="30" t="s">
        <v>56</v>
      </c>
      <c r="C353" s="30" t="s">
        <v>325</v>
      </c>
      <c r="D353" s="30" t="s">
        <v>278</v>
      </c>
      <c r="E353" s="30"/>
      <c r="F353" s="36">
        <f>F357+F354</f>
        <v>2460288</v>
      </c>
      <c r="G353" s="32">
        <f t="shared" si="40"/>
        <v>-38987.200000000186</v>
      </c>
      <c r="H353" s="36">
        <f>H357+H354</f>
        <v>2460288</v>
      </c>
      <c r="I353" s="36">
        <f>I357+I354</f>
        <v>2421300.7999999998</v>
      </c>
      <c r="J353" s="33"/>
      <c r="K353" s="34"/>
    </row>
    <row r="354" spans="1:11" s="35" customFormat="1" ht="30" outlineLevel="5" x14ac:dyDescent="0.25">
      <c r="A354" s="54" t="s">
        <v>361</v>
      </c>
      <c r="B354" s="38" t="s">
        <v>56</v>
      </c>
      <c r="C354" s="39" t="s">
        <v>325</v>
      </c>
      <c r="D354" s="40" t="s">
        <v>362</v>
      </c>
      <c r="E354" s="40" t="s">
        <v>328</v>
      </c>
      <c r="F354" s="36">
        <f>F355</f>
        <v>1300000</v>
      </c>
      <c r="G354" s="32">
        <f t="shared" si="40"/>
        <v>-20600.580000000075</v>
      </c>
      <c r="H354" s="36">
        <f>H355</f>
        <v>1300000</v>
      </c>
      <c r="I354" s="36">
        <f>I355</f>
        <v>1279399.42</v>
      </c>
      <c r="J354" s="33"/>
      <c r="K354" s="34"/>
    </row>
    <row r="355" spans="1:11" s="35" customFormat="1" outlineLevel="5" x14ac:dyDescent="0.25">
      <c r="A355" s="37" t="s">
        <v>329</v>
      </c>
      <c r="B355" s="38" t="s">
        <v>56</v>
      </c>
      <c r="C355" s="39" t="s">
        <v>325</v>
      </c>
      <c r="D355" s="40" t="s">
        <v>362</v>
      </c>
      <c r="E355" s="40" t="s">
        <v>20</v>
      </c>
      <c r="F355" s="36">
        <f>F356</f>
        <v>1300000</v>
      </c>
      <c r="G355" s="32">
        <f t="shared" si="40"/>
        <v>-20600.580000000075</v>
      </c>
      <c r="H355" s="36">
        <f>H356</f>
        <v>1300000</v>
      </c>
      <c r="I355" s="36">
        <f>I356</f>
        <v>1279399.42</v>
      </c>
      <c r="J355" s="33"/>
      <c r="K355" s="34"/>
    </row>
    <row r="356" spans="1:11" s="35" customFormat="1" ht="30" outlineLevel="5" x14ac:dyDescent="0.25">
      <c r="A356" s="37" t="s">
        <v>21</v>
      </c>
      <c r="B356" s="38" t="s">
        <v>56</v>
      </c>
      <c r="C356" s="39" t="s">
        <v>325</v>
      </c>
      <c r="D356" s="40" t="s">
        <v>362</v>
      </c>
      <c r="E356" s="40" t="s">
        <v>22</v>
      </c>
      <c r="F356" s="36">
        <v>1300000</v>
      </c>
      <c r="G356" s="32">
        <f t="shared" si="40"/>
        <v>-20600.580000000075</v>
      </c>
      <c r="H356" s="36">
        <v>1300000</v>
      </c>
      <c r="I356" s="36">
        <v>1279399.42</v>
      </c>
      <c r="J356" s="33"/>
      <c r="K356" s="34"/>
    </row>
    <row r="357" spans="1:11" s="35" customFormat="1" ht="36.75" customHeight="1" outlineLevel="6" x14ac:dyDescent="0.25">
      <c r="A357" s="9" t="s">
        <v>279</v>
      </c>
      <c r="B357" s="30" t="s">
        <v>56</v>
      </c>
      <c r="C357" s="30" t="s">
        <v>325</v>
      </c>
      <c r="D357" s="30" t="s">
        <v>280</v>
      </c>
      <c r="E357" s="30"/>
      <c r="F357" s="36">
        <f>F358</f>
        <v>1160288</v>
      </c>
      <c r="G357" s="32">
        <f t="shared" si="40"/>
        <v>-18386.620000000112</v>
      </c>
      <c r="H357" s="36">
        <f>H358</f>
        <v>1160288</v>
      </c>
      <c r="I357" s="36">
        <f>I358</f>
        <v>1141901.3799999999</v>
      </c>
      <c r="J357" s="33"/>
      <c r="K357" s="34"/>
    </row>
    <row r="358" spans="1:11" s="35" customFormat="1" ht="30" outlineLevel="7" x14ac:dyDescent="0.25">
      <c r="A358" s="9" t="s">
        <v>19</v>
      </c>
      <c r="B358" s="30" t="s">
        <v>56</v>
      </c>
      <c r="C358" s="30" t="s">
        <v>325</v>
      </c>
      <c r="D358" s="30" t="s">
        <v>280</v>
      </c>
      <c r="E358" s="30" t="s">
        <v>20</v>
      </c>
      <c r="F358" s="36">
        <f>F359</f>
        <v>1160288</v>
      </c>
      <c r="G358" s="32">
        <f t="shared" si="40"/>
        <v>-18386.620000000112</v>
      </c>
      <c r="H358" s="36">
        <f>H359</f>
        <v>1160288</v>
      </c>
      <c r="I358" s="36">
        <f>I359</f>
        <v>1141901.3799999999</v>
      </c>
      <c r="J358" s="33"/>
      <c r="K358" s="34"/>
    </row>
    <row r="359" spans="1:11" s="35" customFormat="1" ht="30" outlineLevel="7" x14ac:dyDescent="0.25">
      <c r="A359" s="9" t="s">
        <v>21</v>
      </c>
      <c r="B359" s="30" t="s">
        <v>56</v>
      </c>
      <c r="C359" s="30" t="s">
        <v>325</v>
      </c>
      <c r="D359" s="30" t="s">
        <v>280</v>
      </c>
      <c r="E359" s="30" t="s">
        <v>22</v>
      </c>
      <c r="F359" s="36">
        <v>1160288</v>
      </c>
      <c r="G359" s="32">
        <f t="shared" si="40"/>
        <v>-18386.620000000112</v>
      </c>
      <c r="H359" s="36">
        <v>1160288</v>
      </c>
      <c r="I359" s="36">
        <v>1141901.3799999999</v>
      </c>
      <c r="J359" s="33"/>
      <c r="K359" s="34"/>
    </row>
    <row r="360" spans="1:11" s="35" customFormat="1" outlineLevel="2" x14ac:dyDescent="0.25">
      <c r="A360" s="9" t="s">
        <v>44</v>
      </c>
      <c r="B360" s="30" t="s">
        <v>56</v>
      </c>
      <c r="C360" s="30" t="s">
        <v>335</v>
      </c>
      <c r="D360" s="30"/>
      <c r="E360" s="30"/>
      <c r="F360" s="36">
        <f>F361</f>
        <v>60216000</v>
      </c>
      <c r="G360" s="32">
        <f t="shared" si="40"/>
        <v>0</v>
      </c>
      <c r="H360" s="36">
        <f t="shared" ref="H360:I362" si="42">H361</f>
        <v>60216000</v>
      </c>
      <c r="I360" s="36">
        <f t="shared" si="42"/>
        <v>60216000</v>
      </c>
      <c r="J360" s="33"/>
      <c r="K360" s="34"/>
    </row>
    <row r="361" spans="1:11" s="35" customFormat="1" ht="45" outlineLevel="7" x14ac:dyDescent="0.25">
      <c r="A361" s="55" t="s">
        <v>45</v>
      </c>
      <c r="B361" s="30" t="s">
        <v>56</v>
      </c>
      <c r="C361" s="30" t="s">
        <v>335</v>
      </c>
      <c r="D361" s="30" t="s">
        <v>46</v>
      </c>
      <c r="E361" s="47"/>
      <c r="F361" s="56">
        <f>F362</f>
        <v>60216000</v>
      </c>
      <c r="G361" s="43">
        <f t="shared" si="40"/>
        <v>0</v>
      </c>
      <c r="H361" s="56">
        <f t="shared" si="42"/>
        <v>60216000</v>
      </c>
      <c r="I361" s="56">
        <f t="shared" si="42"/>
        <v>60216000</v>
      </c>
      <c r="J361" s="33"/>
      <c r="K361" s="34"/>
    </row>
    <row r="362" spans="1:11" s="35" customFormat="1" outlineLevel="7" x14ac:dyDescent="0.25">
      <c r="A362" s="9" t="s">
        <v>377</v>
      </c>
      <c r="B362" s="30" t="s">
        <v>56</v>
      </c>
      <c r="C362" s="30" t="s">
        <v>335</v>
      </c>
      <c r="D362" s="30" t="s">
        <v>369</v>
      </c>
      <c r="E362" s="30"/>
      <c r="F362" s="57">
        <f>F363</f>
        <v>60216000</v>
      </c>
      <c r="G362" s="43">
        <f t="shared" si="40"/>
        <v>0</v>
      </c>
      <c r="H362" s="57">
        <f t="shared" si="42"/>
        <v>60216000</v>
      </c>
      <c r="I362" s="57">
        <f t="shared" si="42"/>
        <v>60216000</v>
      </c>
      <c r="J362" s="33"/>
      <c r="K362" s="34"/>
    </row>
    <row r="363" spans="1:11" s="35" customFormat="1" ht="30" outlineLevel="7" x14ac:dyDescent="0.25">
      <c r="A363" s="9" t="s">
        <v>366</v>
      </c>
      <c r="B363" s="30" t="s">
        <v>56</v>
      </c>
      <c r="C363" s="30" t="s">
        <v>335</v>
      </c>
      <c r="D363" s="30" t="s">
        <v>370</v>
      </c>
      <c r="E363" s="30"/>
      <c r="F363" s="57">
        <f>F364+F367</f>
        <v>60216000</v>
      </c>
      <c r="G363" s="43">
        <f t="shared" si="40"/>
        <v>0</v>
      </c>
      <c r="H363" s="57">
        <f>H364+H367</f>
        <v>60216000</v>
      </c>
      <c r="I363" s="57">
        <f>I364+I367</f>
        <v>60216000</v>
      </c>
      <c r="J363" s="33"/>
      <c r="K363" s="34"/>
    </row>
    <row r="364" spans="1:11" s="35" customFormat="1" outlineLevel="7" x14ac:dyDescent="0.25">
      <c r="A364" s="9" t="s">
        <v>367</v>
      </c>
      <c r="B364" s="30" t="s">
        <v>56</v>
      </c>
      <c r="C364" s="30" t="s">
        <v>335</v>
      </c>
      <c r="D364" s="30" t="s">
        <v>371</v>
      </c>
      <c r="E364" s="30"/>
      <c r="F364" s="57">
        <f>F365</f>
        <v>28095055.620000001</v>
      </c>
      <c r="G364" s="43">
        <f t="shared" si="40"/>
        <v>0</v>
      </c>
      <c r="H364" s="57">
        <f>H365</f>
        <v>28095055.620000001</v>
      </c>
      <c r="I364" s="57">
        <f>I365</f>
        <v>28095055.620000001</v>
      </c>
      <c r="J364" s="33"/>
      <c r="K364" s="34"/>
    </row>
    <row r="365" spans="1:11" s="35" customFormat="1" ht="30" outlineLevel="7" x14ac:dyDescent="0.25">
      <c r="A365" s="55" t="s">
        <v>281</v>
      </c>
      <c r="B365" s="30" t="s">
        <v>56</v>
      </c>
      <c r="C365" s="30" t="s">
        <v>335</v>
      </c>
      <c r="D365" s="30" t="s">
        <v>371</v>
      </c>
      <c r="E365" s="30" t="s">
        <v>282</v>
      </c>
      <c r="F365" s="57">
        <v>28095055.620000001</v>
      </c>
      <c r="G365" s="43">
        <f t="shared" si="40"/>
        <v>0</v>
      </c>
      <c r="H365" s="57">
        <v>28095055.620000001</v>
      </c>
      <c r="I365" s="57">
        <v>28095055.620000001</v>
      </c>
      <c r="J365" s="33"/>
      <c r="K365" s="34"/>
    </row>
    <row r="366" spans="1:11" s="35" customFormat="1" outlineLevel="7" x14ac:dyDescent="0.25">
      <c r="A366" s="55" t="s">
        <v>283</v>
      </c>
      <c r="B366" s="30" t="s">
        <v>56</v>
      </c>
      <c r="C366" s="30" t="s">
        <v>335</v>
      </c>
      <c r="D366" s="30" t="s">
        <v>372</v>
      </c>
      <c r="E366" s="30" t="s">
        <v>284</v>
      </c>
      <c r="F366" s="57">
        <v>28095055.620000001</v>
      </c>
      <c r="G366" s="43">
        <f t="shared" si="40"/>
        <v>0</v>
      </c>
      <c r="H366" s="57">
        <v>28095055.620000001</v>
      </c>
      <c r="I366" s="57">
        <v>28095055.620000001</v>
      </c>
      <c r="J366" s="33"/>
      <c r="K366" s="34"/>
    </row>
    <row r="367" spans="1:11" s="35" customFormat="1" ht="21" customHeight="1" outlineLevel="7" x14ac:dyDescent="0.25">
      <c r="A367" s="9" t="s">
        <v>368</v>
      </c>
      <c r="B367" s="30" t="s">
        <v>56</v>
      </c>
      <c r="C367" s="30" t="s">
        <v>335</v>
      </c>
      <c r="D367" s="30" t="s">
        <v>372</v>
      </c>
      <c r="E367" s="30"/>
      <c r="F367" s="57">
        <f>F368</f>
        <v>32120944.379999999</v>
      </c>
      <c r="G367" s="43">
        <f t="shared" si="40"/>
        <v>0</v>
      </c>
      <c r="H367" s="57">
        <f>H368</f>
        <v>32120944.379999999</v>
      </c>
      <c r="I367" s="57">
        <f>I368</f>
        <v>32120944.379999999</v>
      </c>
      <c r="J367" s="33"/>
      <c r="K367" s="34"/>
    </row>
    <row r="368" spans="1:11" s="35" customFormat="1" ht="30" outlineLevel="7" x14ac:dyDescent="0.25">
      <c r="A368" s="55" t="s">
        <v>281</v>
      </c>
      <c r="B368" s="30" t="s">
        <v>56</v>
      </c>
      <c r="C368" s="30" t="s">
        <v>335</v>
      </c>
      <c r="D368" s="30" t="s">
        <v>372</v>
      </c>
      <c r="E368" s="30" t="s">
        <v>282</v>
      </c>
      <c r="F368" s="57">
        <f>F369</f>
        <v>32120944.379999999</v>
      </c>
      <c r="G368" s="43">
        <f t="shared" si="40"/>
        <v>0</v>
      </c>
      <c r="H368" s="57">
        <f>H369</f>
        <v>32120944.379999999</v>
      </c>
      <c r="I368" s="57">
        <f>I369</f>
        <v>32120944.379999999</v>
      </c>
      <c r="J368" s="33"/>
      <c r="K368" s="34"/>
    </row>
    <row r="369" spans="1:11" s="35" customFormat="1" outlineLevel="7" x14ac:dyDescent="0.25">
      <c r="A369" s="55" t="s">
        <v>283</v>
      </c>
      <c r="B369" s="30" t="s">
        <v>56</v>
      </c>
      <c r="C369" s="30" t="s">
        <v>335</v>
      </c>
      <c r="D369" s="30" t="s">
        <v>372</v>
      </c>
      <c r="E369" s="30" t="s">
        <v>373</v>
      </c>
      <c r="F369" s="57">
        <v>32120944.379999999</v>
      </c>
      <c r="G369" s="43">
        <f t="shared" si="40"/>
        <v>0</v>
      </c>
      <c r="H369" s="57">
        <v>32120944.379999999</v>
      </c>
      <c r="I369" s="57">
        <v>32120944.379999999</v>
      </c>
      <c r="J369" s="33"/>
      <c r="K369" s="34"/>
    </row>
    <row r="370" spans="1:11" s="35" customFormat="1" outlineLevel="1" x14ac:dyDescent="0.25">
      <c r="A370" s="9" t="s">
        <v>285</v>
      </c>
      <c r="B370" s="30" t="s">
        <v>56</v>
      </c>
      <c r="C370" s="30" t="s">
        <v>347</v>
      </c>
      <c r="D370" s="30"/>
      <c r="E370" s="30"/>
      <c r="F370" s="36">
        <f>F371+F377+F387</f>
        <v>5283052.51</v>
      </c>
      <c r="G370" s="32">
        <f t="shared" si="40"/>
        <v>-550000</v>
      </c>
      <c r="H370" s="36">
        <f>H371+H377+H387</f>
        <v>5283052.51</v>
      </c>
      <c r="I370" s="36">
        <f>I371+I377+I387</f>
        <v>4733052.51</v>
      </c>
      <c r="J370" s="33"/>
      <c r="K370" s="34"/>
    </row>
    <row r="371" spans="1:11" s="35" customFormat="1" outlineLevel="2" x14ac:dyDescent="0.25">
      <c r="A371" s="9" t="s">
        <v>286</v>
      </c>
      <c r="B371" s="30" t="s">
        <v>56</v>
      </c>
      <c r="C371" s="30" t="s">
        <v>348</v>
      </c>
      <c r="D371" s="30"/>
      <c r="E371" s="30"/>
      <c r="F371" s="36">
        <f>F372</f>
        <v>14562.51</v>
      </c>
      <c r="G371" s="32">
        <f t="shared" si="40"/>
        <v>0</v>
      </c>
      <c r="H371" s="36">
        <f t="shared" ref="H371:I375" si="43">H372</f>
        <v>14562.51</v>
      </c>
      <c r="I371" s="36">
        <f t="shared" si="43"/>
        <v>14562.51</v>
      </c>
      <c r="J371" s="33"/>
      <c r="K371" s="34"/>
    </row>
    <row r="372" spans="1:11" s="35" customFormat="1" ht="30" outlineLevel="3" x14ac:dyDescent="0.25">
      <c r="A372" s="9" t="s">
        <v>59</v>
      </c>
      <c r="B372" s="30" t="s">
        <v>56</v>
      </c>
      <c r="C372" s="30" t="s">
        <v>348</v>
      </c>
      <c r="D372" s="30" t="s">
        <v>60</v>
      </c>
      <c r="E372" s="30"/>
      <c r="F372" s="36">
        <f>F373</f>
        <v>14562.51</v>
      </c>
      <c r="G372" s="32">
        <f t="shared" si="40"/>
        <v>0</v>
      </c>
      <c r="H372" s="36">
        <f t="shared" si="43"/>
        <v>14562.51</v>
      </c>
      <c r="I372" s="36">
        <f t="shared" si="43"/>
        <v>14562.51</v>
      </c>
      <c r="J372" s="33"/>
      <c r="K372" s="34"/>
    </row>
    <row r="373" spans="1:11" s="35" customFormat="1" outlineLevel="5" x14ac:dyDescent="0.25">
      <c r="A373" s="9" t="s">
        <v>287</v>
      </c>
      <c r="B373" s="30" t="s">
        <v>56</v>
      </c>
      <c r="C373" s="30" t="s">
        <v>348</v>
      </c>
      <c r="D373" s="30" t="s">
        <v>288</v>
      </c>
      <c r="E373" s="30"/>
      <c r="F373" s="36">
        <f>F374</f>
        <v>14562.51</v>
      </c>
      <c r="G373" s="32">
        <f t="shared" si="40"/>
        <v>0</v>
      </c>
      <c r="H373" s="36">
        <f t="shared" si="43"/>
        <v>14562.51</v>
      </c>
      <c r="I373" s="36">
        <f t="shared" si="43"/>
        <v>14562.51</v>
      </c>
      <c r="J373" s="33"/>
      <c r="K373" s="34"/>
    </row>
    <row r="374" spans="1:11" s="35" customFormat="1" outlineLevel="6" x14ac:dyDescent="0.25">
      <c r="A374" s="9" t="s">
        <v>289</v>
      </c>
      <c r="B374" s="30" t="s">
        <v>56</v>
      </c>
      <c r="C374" s="30" t="s">
        <v>348</v>
      </c>
      <c r="D374" s="30" t="s">
        <v>290</v>
      </c>
      <c r="E374" s="30"/>
      <c r="F374" s="36">
        <f>F375</f>
        <v>14562.51</v>
      </c>
      <c r="G374" s="32">
        <f t="shared" si="40"/>
        <v>0</v>
      </c>
      <c r="H374" s="36">
        <f t="shared" si="43"/>
        <v>14562.51</v>
      </c>
      <c r="I374" s="36">
        <f t="shared" si="43"/>
        <v>14562.51</v>
      </c>
      <c r="J374" s="33"/>
      <c r="K374" s="34"/>
    </row>
    <row r="375" spans="1:11" s="35" customFormat="1" outlineLevel="7" x14ac:dyDescent="0.25">
      <c r="A375" s="9" t="s">
        <v>291</v>
      </c>
      <c r="B375" s="30" t="s">
        <v>56</v>
      </c>
      <c r="C375" s="30" t="s">
        <v>348</v>
      </c>
      <c r="D375" s="30" t="s">
        <v>290</v>
      </c>
      <c r="E375" s="30" t="s">
        <v>292</v>
      </c>
      <c r="F375" s="36">
        <f>F376</f>
        <v>14562.51</v>
      </c>
      <c r="G375" s="32">
        <f t="shared" si="40"/>
        <v>0</v>
      </c>
      <c r="H375" s="36">
        <f t="shared" si="43"/>
        <v>14562.51</v>
      </c>
      <c r="I375" s="36">
        <f t="shared" si="43"/>
        <v>14562.51</v>
      </c>
      <c r="J375" s="33"/>
      <c r="K375" s="34"/>
    </row>
    <row r="376" spans="1:11" s="35" customFormat="1" outlineLevel="7" x14ac:dyDescent="0.25">
      <c r="A376" s="9" t="s">
        <v>293</v>
      </c>
      <c r="B376" s="30" t="s">
        <v>56</v>
      </c>
      <c r="C376" s="30" t="s">
        <v>348</v>
      </c>
      <c r="D376" s="30" t="s">
        <v>290</v>
      </c>
      <c r="E376" s="30" t="s">
        <v>294</v>
      </c>
      <c r="F376" s="36">
        <v>14562.51</v>
      </c>
      <c r="G376" s="32">
        <f t="shared" si="40"/>
        <v>0</v>
      </c>
      <c r="H376" s="36">
        <v>14562.51</v>
      </c>
      <c r="I376" s="36">
        <v>14562.51</v>
      </c>
      <c r="J376" s="33"/>
      <c r="K376" s="34"/>
    </row>
    <row r="377" spans="1:11" s="35" customFormat="1" outlineLevel="2" x14ac:dyDescent="0.25">
      <c r="A377" s="9" t="s">
        <v>295</v>
      </c>
      <c r="B377" s="30" t="s">
        <v>56</v>
      </c>
      <c r="C377" s="30" t="s">
        <v>349</v>
      </c>
      <c r="D377" s="30"/>
      <c r="E377" s="30"/>
      <c r="F377" s="36">
        <f t="shared" ref="F377:I385" si="44">F378</f>
        <v>2835000</v>
      </c>
      <c r="G377" s="32">
        <f t="shared" si="40"/>
        <v>0</v>
      </c>
      <c r="H377" s="36">
        <f t="shared" si="44"/>
        <v>2835000</v>
      </c>
      <c r="I377" s="36">
        <f t="shared" si="44"/>
        <v>2835000</v>
      </c>
      <c r="J377" s="33"/>
      <c r="K377" s="34"/>
    </row>
    <row r="378" spans="1:11" s="35" customFormat="1" ht="45" outlineLevel="3" x14ac:dyDescent="0.25">
      <c r="A378" s="9" t="s">
        <v>45</v>
      </c>
      <c r="B378" s="30" t="s">
        <v>56</v>
      </c>
      <c r="C378" s="30" t="s">
        <v>349</v>
      </c>
      <c r="D378" s="30" t="s">
        <v>46</v>
      </c>
      <c r="E378" s="30"/>
      <c r="F378" s="36">
        <f t="shared" si="44"/>
        <v>2835000</v>
      </c>
      <c r="G378" s="32">
        <f t="shared" si="40"/>
        <v>0</v>
      </c>
      <c r="H378" s="36">
        <f t="shared" si="44"/>
        <v>2835000</v>
      </c>
      <c r="I378" s="36">
        <f t="shared" si="44"/>
        <v>2835000</v>
      </c>
      <c r="J378" s="33"/>
      <c r="K378" s="34"/>
    </row>
    <row r="379" spans="1:11" s="35" customFormat="1" ht="30" outlineLevel="4" x14ac:dyDescent="0.25">
      <c r="A379" s="9" t="s">
        <v>296</v>
      </c>
      <c r="B379" s="30" t="s">
        <v>56</v>
      </c>
      <c r="C379" s="30" t="s">
        <v>349</v>
      </c>
      <c r="D379" s="30" t="s">
        <v>297</v>
      </c>
      <c r="E379" s="30"/>
      <c r="F379" s="36">
        <f t="shared" si="44"/>
        <v>2835000</v>
      </c>
      <c r="G379" s="32">
        <f t="shared" si="40"/>
        <v>0</v>
      </c>
      <c r="H379" s="36">
        <f t="shared" si="44"/>
        <v>2835000</v>
      </c>
      <c r="I379" s="36">
        <f t="shared" si="44"/>
        <v>2835000</v>
      </c>
      <c r="J379" s="33"/>
      <c r="K379" s="34"/>
    </row>
    <row r="380" spans="1:11" s="35" customFormat="1" ht="30" outlineLevel="5" x14ac:dyDescent="0.25">
      <c r="A380" s="9" t="s">
        <v>298</v>
      </c>
      <c r="B380" s="30" t="s">
        <v>56</v>
      </c>
      <c r="C380" s="30" t="s">
        <v>349</v>
      </c>
      <c r="D380" s="30" t="s">
        <v>299</v>
      </c>
      <c r="E380" s="30"/>
      <c r="F380" s="36">
        <f>F381+F384</f>
        <v>2835000</v>
      </c>
      <c r="G380" s="32">
        <f t="shared" si="40"/>
        <v>0</v>
      </c>
      <c r="H380" s="36">
        <f>H381+H384</f>
        <v>2835000</v>
      </c>
      <c r="I380" s="36">
        <f>I381+I384</f>
        <v>2835000</v>
      </c>
      <c r="J380" s="33"/>
      <c r="K380" s="34"/>
    </row>
    <row r="381" spans="1:11" s="35" customFormat="1" ht="30" hidden="1" outlineLevel="5" x14ac:dyDescent="0.25">
      <c r="A381" s="54" t="s">
        <v>363</v>
      </c>
      <c r="B381" s="38" t="s">
        <v>56</v>
      </c>
      <c r="C381" s="39" t="s">
        <v>349</v>
      </c>
      <c r="D381" s="40" t="s">
        <v>364</v>
      </c>
      <c r="E381" s="40" t="s">
        <v>328</v>
      </c>
      <c r="F381" s="36">
        <f>F382</f>
        <v>0</v>
      </c>
      <c r="G381" s="32">
        <f t="shared" si="40"/>
        <v>0</v>
      </c>
      <c r="H381" s="36">
        <f>H382</f>
        <v>0</v>
      </c>
      <c r="I381" s="36">
        <f>I382</f>
        <v>0</v>
      </c>
      <c r="J381" s="33"/>
      <c r="K381" s="34"/>
    </row>
    <row r="382" spans="1:11" s="35" customFormat="1" hidden="1" outlineLevel="5" x14ac:dyDescent="0.25">
      <c r="A382" s="37" t="s">
        <v>365</v>
      </c>
      <c r="B382" s="38" t="s">
        <v>56</v>
      </c>
      <c r="C382" s="39" t="s">
        <v>349</v>
      </c>
      <c r="D382" s="40" t="s">
        <v>364</v>
      </c>
      <c r="E382" s="40" t="s">
        <v>292</v>
      </c>
      <c r="F382" s="36">
        <f>F383</f>
        <v>0</v>
      </c>
      <c r="G382" s="32">
        <f t="shared" si="40"/>
        <v>0</v>
      </c>
      <c r="H382" s="36">
        <f>H383</f>
        <v>0</v>
      </c>
      <c r="I382" s="36">
        <f>I383</f>
        <v>0</v>
      </c>
      <c r="J382" s="33"/>
      <c r="K382" s="34"/>
    </row>
    <row r="383" spans="1:11" s="35" customFormat="1" ht="30" hidden="1" outlineLevel="5" x14ac:dyDescent="0.25">
      <c r="A383" s="54" t="s">
        <v>314</v>
      </c>
      <c r="B383" s="38" t="s">
        <v>56</v>
      </c>
      <c r="C383" s="39" t="s">
        <v>349</v>
      </c>
      <c r="D383" s="40" t="s">
        <v>364</v>
      </c>
      <c r="E383" s="40" t="s">
        <v>313</v>
      </c>
      <c r="F383" s="36">
        <v>0</v>
      </c>
      <c r="G383" s="32">
        <f t="shared" si="40"/>
        <v>0</v>
      </c>
      <c r="H383" s="36">
        <v>0</v>
      </c>
      <c r="I383" s="36">
        <v>0</v>
      </c>
      <c r="J383" s="33"/>
      <c r="K383" s="34"/>
    </row>
    <row r="384" spans="1:11" s="35" customFormat="1" outlineLevel="6" x14ac:dyDescent="0.25">
      <c r="A384" s="9" t="s">
        <v>300</v>
      </c>
      <c r="B384" s="30" t="s">
        <v>56</v>
      </c>
      <c r="C384" s="30" t="s">
        <v>349</v>
      </c>
      <c r="D384" s="30" t="s">
        <v>301</v>
      </c>
      <c r="E384" s="30"/>
      <c r="F384" s="36">
        <f t="shared" si="44"/>
        <v>2835000</v>
      </c>
      <c r="G384" s="32">
        <f t="shared" si="40"/>
        <v>0</v>
      </c>
      <c r="H384" s="36">
        <f t="shared" si="44"/>
        <v>2835000</v>
      </c>
      <c r="I384" s="36">
        <f t="shared" si="44"/>
        <v>2835000</v>
      </c>
      <c r="J384" s="33"/>
      <c r="K384" s="34"/>
    </row>
    <row r="385" spans="1:11" s="35" customFormat="1" outlineLevel="7" x14ac:dyDescent="0.25">
      <c r="A385" s="9" t="s">
        <v>291</v>
      </c>
      <c r="B385" s="30" t="s">
        <v>56</v>
      </c>
      <c r="C385" s="30" t="s">
        <v>349</v>
      </c>
      <c r="D385" s="30" t="s">
        <v>301</v>
      </c>
      <c r="E385" s="30" t="s">
        <v>292</v>
      </c>
      <c r="F385" s="36">
        <f t="shared" si="44"/>
        <v>2835000</v>
      </c>
      <c r="G385" s="32">
        <f t="shared" si="40"/>
        <v>0</v>
      </c>
      <c r="H385" s="36">
        <f t="shared" si="44"/>
        <v>2835000</v>
      </c>
      <c r="I385" s="36">
        <f t="shared" si="44"/>
        <v>2835000</v>
      </c>
      <c r="J385" s="33"/>
      <c r="K385" s="34"/>
    </row>
    <row r="386" spans="1:11" s="35" customFormat="1" ht="18.75" customHeight="1" outlineLevel="7" x14ac:dyDescent="0.25">
      <c r="A386" s="9" t="s">
        <v>314</v>
      </c>
      <c r="B386" s="30" t="s">
        <v>56</v>
      </c>
      <c r="C386" s="30" t="s">
        <v>349</v>
      </c>
      <c r="D386" s="30" t="s">
        <v>301</v>
      </c>
      <c r="E386" s="30" t="s">
        <v>313</v>
      </c>
      <c r="F386" s="36">
        <v>2835000</v>
      </c>
      <c r="G386" s="32">
        <f t="shared" si="40"/>
        <v>0</v>
      </c>
      <c r="H386" s="36">
        <v>2835000</v>
      </c>
      <c r="I386" s="36">
        <v>2835000</v>
      </c>
      <c r="J386" s="33"/>
      <c r="K386" s="34"/>
    </row>
    <row r="387" spans="1:11" s="35" customFormat="1" outlineLevel="2" x14ac:dyDescent="0.25">
      <c r="A387" s="9" t="s">
        <v>302</v>
      </c>
      <c r="B387" s="30" t="s">
        <v>56</v>
      </c>
      <c r="C387" s="30" t="s">
        <v>350</v>
      </c>
      <c r="D387" s="30"/>
      <c r="E387" s="30"/>
      <c r="F387" s="36">
        <f>F388</f>
        <v>2433490</v>
      </c>
      <c r="G387" s="32">
        <f t="shared" si="40"/>
        <v>-550000</v>
      </c>
      <c r="H387" s="36">
        <f>H388</f>
        <v>2433490</v>
      </c>
      <c r="I387" s="36">
        <f>I388</f>
        <v>1883490</v>
      </c>
      <c r="J387" s="33"/>
      <c r="K387" s="34"/>
    </row>
    <row r="388" spans="1:11" s="35" customFormat="1" ht="45" outlineLevel="3" x14ac:dyDescent="0.25">
      <c r="A388" s="9" t="s">
        <v>45</v>
      </c>
      <c r="B388" s="30" t="s">
        <v>56</v>
      </c>
      <c r="C388" s="30" t="s">
        <v>350</v>
      </c>
      <c r="D388" s="30" t="s">
        <v>46</v>
      </c>
      <c r="E388" s="30"/>
      <c r="F388" s="36">
        <f>F389+F394</f>
        <v>2433490</v>
      </c>
      <c r="G388" s="32">
        <f t="shared" si="40"/>
        <v>-550000</v>
      </c>
      <c r="H388" s="36">
        <f>H389+H394</f>
        <v>2433490</v>
      </c>
      <c r="I388" s="36">
        <f>I389+I394</f>
        <v>1883490</v>
      </c>
      <c r="J388" s="33"/>
      <c r="K388" s="34"/>
    </row>
    <row r="389" spans="1:11" s="35" customFormat="1" outlineLevel="4" x14ac:dyDescent="0.25">
      <c r="A389" s="9" t="s">
        <v>257</v>
      </c>
      <c r="B389" s="30" t="s">
        <v>56</v>
      </c>
      <c r="C389" s="30" t="s">
        <v>350</v>
      </c>
      <c r="D389" s="30" t="s">
        <v>258</v>
      </c>
      <c r="E389" s="30"/>
      <c r="F389" s="36">
        <f>F390</f>
        <v>550000</v>
      </c>
      <c r="G389" s="32">
        <f t="shared" si="40"/>
        <v>-550000</v>
      </c>
      <c r="H389" s="36">
        <f t="shared" ref="H389:I392" si="45">H390</f>
        <v>550000</v>
      </c>
      <c r="I389" s="36">
        <f t="shared" si="45"/>
        <v>0</v>
      </c>
      <c r="J389" s="33"/>
      <c r="K389" s="34"/>
    </row>
    <row r="390" spans="1:11" s="35" customFormat="1" outlineLevel="5" x14ac:dyDescent="0.25">
      <c r="A390" s="9" t="s">
        <v>263</v>
      </c>
      <c r="B390" s="30" t="s">
        <v>56</v>
      </c>
      <c r="C390" s="30" t="s">
        <v>350</v>
      </c>
      <c r="D390" s="30" t="s">
        <v>264</v>
      </c>
      <c r="E390" s="30"/>
      <c r="F390" s="36">
        <f>F391</f>
        <v>550000</v>
      </c>
      <c r="G390" s="32">
        <f t="shared" si="40"/>
        <v>-550000</v>
      </c>
      <c r="H390" s="36">
        <f t="shared" si="45"/>
        <v>550000</v>
      </c>
      <c r="I390" s="36">
        <f t="shared" si="45"/>
        <v>0</v>
      </c>
      <c r="J390" s="33"/>
      <c r="K390" s="34"/>
    </row>
    <row r="391" spans="1:11" s="35" customFormat="1" outlineLevel="6" x14ac:dyDescent="0.25">
      <c r="A391" s="9" t="s">
        <v>303</v>
      </c>
      <c r="B391" s="30" t="s">
        <v>56</v>
      </c>
      <c r="C391" s="30" t="s">
        <v>350</v>
      </c>
      <c r="D391" s="30" t="s">
        <v>304</v>
      </c>
      <c r="E391" s="30"/>
      <c r="F391" s="36">
        <f>F392</f>
        <v>550000</v>
      </c>
      <c r="G391" s="32">
        <f t="shared" si="40"/>
        <v>-550000</v>
      </c>
      <c r="H391" s="36">
        <f t="shared" si="45"/>
        <v>550000</v>
      </c>
      <c r="I391" s="36">
        <f t="shared" si="45"/>
        <v>0</v>
      </c>
      <c r="J391" s="33"/>
      <c r="K391" s="34"/>
    </row>
    <row r="392" spans="1:11" s="35" customFormat="1" ht="30" outlineLevel="7" x14ac:dyDescent="0.25">
      <c r="A392" s="9" t="s">
        <v>19</v>
      </c>
      <c r="B392" s="30" t="s">
        <v>56</v>
      </c>
      <c r="C392" s="30" t="s">
        <v>350</v>
      </c>
      <c r="D392" s="30" t="s">
        <v>304</v>
      </c>
      <c r="E392" s="30" t="s">
        <v>20</v>
      </c>
      <c r="F392" s="36">
        <f>F393</f>
        <v>550000</v>
      </c>
      <c r="G392" s="32">
        <f t="shared" si="40"/>
        <v>-550000</v>
      </c>
      <c r="H392" s="36">
        <f t="shared" si="45"/>
        <v>550000</v>
      </c>
      <c r="I392" s="36">
        <f t="shared" si="45"/>
        <v>0</v>
      </c>
      <c r="J392" s="33"/>
      <c r="K392" s="34"/>
    </row>
    <row r="393" spans="1:11" s="35" customFormat="1" ht="30" outlineLevel="7" x14ac:dyDescent="0.25">
      <c r="A393" s="9" t="s">
        <v>21</v>
      </c>
      <c r="B393" s="30" t="s">
        <v>56</v>
      </c>
      <c r="C393" s="30" t="s">
        <v>350</v>
      </c>
      <c r="D393" s="30" t="s">
        <v>304</v>
      </c>
      <c r="E393" s="30" t="s">
        <v>22</v>
      </c>
      <c r="F393" s="36">
        <v>550000</v>
      </c>
      <c r="G393" s="32">
        <f t="shared" si="40"/>
        <v>-550000</v>
      </c>
      <c r="H393" s="36">
        <v>550000</v>
      </c>
      <c r="I393" s="36">
        <v>0</v>
      </c>
      <c r="J393" s="33"/>
      <c r="K393" s="34"/>
    </row>
    <row r="394" spans="1:11" s="35" customFormat="1" ht="45" outlineLevel="4" x14ac:dyDescent="0.25">
      <c r="A394" s="9" t="s">
        <v>305</v>
      </c>
      <c r="B394" s="30" t="s">
        <v>56</v>
      </c>
      <c r="C394" s="30" t="s">
        <v>350</v>
      </c>
      <c r="D394" s="30" t="s">
        <v>306</v>
      </c>
      <c r="E394" s="30"/>
      <c r="F394" s="36">
        <f>F395</f>
        <v>1883490</v>
      </c>
      <c r="G394" s="32">
        <f t="shared" si="40"/>
        <v>0</v>
      </c>
      <c r="H394" s="36">
        <f t="shared" ref="H394:I397" si="46">H395</f>
        <v>1883490</v>
      </c>
      <c r="I394" s="36">
        <f t="shared" si="46"/>
        <v>1883490</v>
      </c>
      <c r="J394" s="33"/>
      <c r="K394" s="34"/>
    </row>
    <row r="395" spans="1:11" s="35" customFormat="1" ht="18" customHeight="1" outlineLevel="5" x14ac:dyDescent="0.25">
      <c r="A395" s="9" t="s">
        <v>307</v>
      </c>
      <c r="B395" s="30" t="s">
        <v>56</v>
      </c>
      <c r="C395" s="30" t="s">
        <v>350</v>
      </c>
      <c r="D395" s="30" t="s">
        <v>308</v>
      </c>
      <c r="E395" s="30"/>
      <c r="F395" s="36">
        <f>F396</f>
        <v>1883490</v>
      </c>
      <c r="G395" s="32">
        <f t="shared" si="40"/>
        <v>0</v>
      </c>
      <c r="H395" s="36">
        <f t="shared" si="46"/>
        <v>1883490</v>
      </c>
      <c r="I395" s="36">
        <f t="shared" si="46"/>
        <v>1883490</v>
      </c>
      <c r="J395" s="33"/>
      <c r="K395" s="34"/>
    </row>
    <row r="396" spans="1:11" s="35" customFormat="1" outlineLevel="6" x14ac:dyDescent="0.25">
      <c r="A396" s="9" t="s">
        <v>309</v>
      </c>
      <c r="B396" s="30" t="s">
        <v>56</v>
      </c>
      <c r="C396" s="30" t="s">
        <v>350</v>
      </c>
      <c r="D396" s="30" t="s">
        <v>310</v>
      </c>
      <c r="E396" s="30"/>
      <c r="F396" s="36">
        <f>F397</f>
        <v>1883490</v>
      </c>
      <c r="G396" s="32">
        <f t="shared" si="40"/>
        <v>0</v>
      </c>
      <c r="H396" s="36">
        <f t="shared" si="46"/>
        <v>1883490</v>
      </c>
      <c r="I396" s="36">
        <f t="shared" si="46"/>
        <v>1883490</v>
      </c>
      <c r="J396" s="33"/>
      <c r="K396" s="34"/>
    </row>
    <row r="397" spans="1:11" s="35" customFormat="1" outlineLevel="7" x14ac:dyDescent="0.25">
      <c r="A397" s="9" t="s">
        <v>291</v>
      </c>
      <c r="B397" s="30" t="s">
        <v>56</v>
      </c>
      <c r="C397" s="30" t="s">
        <v>350</v>
      </c>
      <c r="D397" s="30" t="s">
        <v>310</v>
      </c>
      <c r="E397" s="30" t="s">
        <v>292</v>
      </c>
      <c r="F397" s="36">
        <f>F398</f>
        <v>1883490</v>
      </c>
      <c r="G397" s="32">
        <f t="shared" si="40"/>
        <v>0</v>
      </c>
      <c r="H397" s="36">
        <f t="shared" si="46"/>
        <v>1883490</v>
      </c>
      <c r="I397" s="36">
        <f t="shared" si="46"/>
        <v>1883490</v>
      </c>
      <c r="J397" s="33"/>
      <c r="K397" s="34"/>
    </row>
    <row r="398" spans="1:11" s="35" customFormat="1" outlineLevel="7" x14ac:dyDescent="0.25">
      <c r="A398" s="9" t="s">
        <v>293</v>
      </c>
      <c r="B398" s="30" t="s">
        <v>56</v>
      </c>
      <c r="C398" s="30" t="s">
        <v>350</v>
      </c>
      <c r="D398" s="30" t="s">
        <v>310</v>
      </c>
      <c r="E398" s="30" t="s">
        <v>294</v>
      </c>
      <c r="F398" s="36">
        <v>1883490</v>
      </c>
      <c r="G398" s="32">
        <f t="shared" si="40"/>
        <v>0</v>
      </c>
      <c r="H398" s="36">
        <v>1883490</v>
      </c>
      <c r="I398" s="36">
        <v>1883490</v>
      </c>
      <c r="J398" s="33"/>
      <c r="K398" s="34"/>
    </row>
    <row r="399" spans="1:11" s="35" customFormat="1" ht="15" customHeight="1" x14ac:dyDescent="0.25">
      <c r="A399" s="58" t="s">
        <v>311</v>
      </c>
      <c r="B399" s="58"/>
      <c r="C399" s="58"/>
      <c r="D399" s="58"/>
      <c r="E399" s="58"/>
      <c r="F399" s="31">
        <f>F8+F35+F62</f>
        <v>260735620.00999999</v>
      </c>
      <c r="G399" s="32">
        <f t="shared" si="40"/>
        <v>-11769741.640000015</v>
      </c>
      <c r="H399" s="31">
        <f>H8+H35+H62</f>
        <v>260735620.00999999</v>
      </c>
      <c r="I399" s="31">
        <f>I8+I35+I62</f>
        <v>248965878.36999997</v>
      </c>
      <c r="J399" s="33"/>
      <c r="K399" s="34"/>
    </row>
    <row r="400" spans="1:11" ht="15" hidden="1" customHeight="1" x14ac:dyDescent="0.25">
      <c r="A400" s="24"/>
      <c r="B400" s="24"/>
      <c r="C400" s="24"/>
      <c r="D400" s="24"/>
      <c r="E400" s="24"/>
      <c r="F400" s="24"/>
      <c r="G400" s="24"/>
      <c r="H400" s="24"/>
      <c r="I400" s="25">
        <v>260735620.00999999</v>
      </c>
      <c r="J400" s="2"/>
      <c r="K400" s="3"/>
    </row>
    <row r="401" spans="1:11" ht="106.35" customHeight="1" x14ac:dyDescent="0.25">
      <c r="A401" s="26"/>
      <c r="B401" s="27"/>
      <c r="C401" s="27"/>
      <c r="D401" s="27"/>
      <c r="E401" s="10"/>
      <c r="F401" s="10"/>
      <c r="G401" s="10"/>
      <c r="H401" s="10"/>
      <c r="I401" s="11"/>
      <c r="J401" s="11"/>
      <c r="K401" s="3"/>
    </row>
  </sheetData>
  <mergeCells count="14">
    <mergeCell ref="B1:I1"/>
    <mergeCell ref="A401:D401"/>
    <mergeCell ref="E401:J401"/>
    <mergeCell ref="A3:I3"/>
    <mergeCell ref="A4:I4"/>
    <mergeCell ref="A5:A6"/>
    <mergeCell ref="B5:B6"/>
    <mergeCell ref="C5:C6"/>
    <mergeCell ref="D5:D6"/>
    <mergeCell ref="E5:E6"/>
    <mergeCell ref="F5:F6"/>
    <mergeCell ref="G5:G6"/>
    <mergeCell ref="I5:I6"/>
    <mergeCell ref="H5:H6"/>
  </mergeCells>
  <pageMargins left="0.78740157480314965" right="0.19685039370078741" top="0.59055118110236227" bottom="0.59055118110236227" header="0.39370078740157483" footer="0.39370078740157483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2.04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26CB841-63D1-4C5E-AA6D-78CE17EF814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2023-03-22T06:47:39Z</cp:lastPrinted>
  <dcterms:created xsi:type="dcterms:W3CDTF">2022-04-12T13:31:57Z</dcterms:created>
  <dcterms:modified xsi:type="dcterms:W3CDTF">2023-03-22T06:47:46Z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21.2.2622.1187344072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