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.1" sheetId="1" r:id="rId1"/>
    <sheet name="прил2" sheetId="2" r:id="rId2"/>
    <sheet name="прил3" sheetId="4" r:id="rId3"/>
    <sheet name="прил.4" sheetId="5" r:id="rId4"/>
    <sheet name="прил5" sheetId="6" r:id="rId5"/>
    <sheet name="прил6" sheetId="7" r:id="rId6"/>
    <sheet name="прил.7" sheetId="8" r:id="rId7"/>
    <sheet name="прил8" sheetId="9" r:id="rId8"/>
  </sheets>
  <calcPr calcId="124519"/>
</workbook>
</file>

<file path=xl/calcChain.xml><?xml version="1.0" encoding="utf-8"?>
<calcChain xmlns="http://schemas.openxmlformats.org/spreadsheetml/2006/main">
  <c r="C13" i="9"/>
  <c r="C37" i="5"/>
  <c r="C17"/>
  <c r="C35"/>
  <c r="C29"/>
  <c r="C21"/>
  <c r="H148" i="4"/>
  <c r="H147" s="1"/>
  <c r="H91"/>
  <c r="I91" s="1"/>
  <c r="G91"/>
  <c r="H76"/>
  <c r="G76"/>
  <c r="H65"/>
  <c r="I65" s="1"/>
  <c r="G65"/>
  <c r="H53"/>
  <c r="G53"/>
  <c r="H13"/>
  <c r="G13"/>
  <c r="E72" i="2"/>
  <c r="E73"/>
  <c r="E74"/>
  <c r="E75"/>
  <c r="E76"/>
  <c r="E77"/>
  <c r="E78"/>
  <c r="E79"/>
  <c r="E80"/>
  <c r="E81"/>
  <c r="E82"/>
  <c r="E83"/>
  <c r="E84"/>
  <c r="G71" i="1"/>
  <c r="G72"/>
  <c r="G73"/>
  <c r="G74"/>
  <c r="G75"/>
  <c r="G76"/>
  <c r="G77"/>
  <c r="G78"/>
  <c r="G79"/>
  <c r="G80"/>
  <c r="G81"/>
  <c r="G82"/>
  <c r="G83"/>
  <c r="I88" i="4"/>
  <c r="I77"/>
  <c r="I75"/>
  <c r="I71"/>
  <c r="I67"/>
  <c r="I58"/>
  <c r="I14"/>
  <c r="C15" i="9"/>
  <c r="C14" s="1"/>
  <c r="C19"/>
  <c r="C18" s="1"/>
  <c r="C17" s="1"/>
  <c r="E22" i="7"/>
  <c r="E16"/>
  <c r="C11"/>
  <c r="E14" i="6"/>
  <c r="E16"/>
  <c r="E71" i="2"/>
  <c r="E70"/>
  <c r="E69"/>
  <c r="E68"/>
  <c r="E67"/>
  <c r="E65"/>
  <c r="E64"/>
  <c r="E63"/>
  <c r="E62"/>
  <c r="E61"/>
  <c r="E60"/>
  <c r="E59"/>
  <c r="E58"/>
  <c r="E57"/>
  <c r="E56"/>
  <c r="E55"/>
  <c r="E54"/>
  <c r="E53"/>
  <c r="E51"/>
  <c r="E47"/>
  <c r="E46"/>
  <c r="E45"/>
  <c r="E44"/>
  <c r="E42"/>
  <c r="E41"/>
  <c r="E40"/>
  <c r="E25"/>
  <c r="E16"/>
  <c r="E15"/>
  <c r="E14"/>
  <c r="E13"/>
  <c r="E12"/>
  <c r="E10"/>
  <c r="G11" i="1"/>
  <c r="G39"/>
  <c r="G40"/>
  <c r="G45"/>
  <c r="G46"/>
  <c r="G41"/>
  <c r="G9"/>
  <c r="G24"/>
  <c r="D20" i="7"/>
  <c r="C20"/>
  <c r="D11"/>
  <c r="D12" i="6"/>
  <c r="D11" s="1"/>
  <c r="C12"/>
  <c r="C11" s="1"/>
  <c r="C31" i="5"/>
  <c r="C27"/>
  <c r="C24"/>
  <c r="C15"/>
  <c r="C11"/>
  <c r="I13" i="4"/>
  <c r="I16"/>
  <c r="I17"/>
  <c r="I18"/>
  <c r="I19"/>
  <c r="I20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6"/>
  <c r="I47"/>
  <c r="I48"/>
  <c r="I49"/>
  <c r="I50"/>
  <c r="I51"/>
  <c r="I52"/>
  <c r="I54"/>
  <c r="I55"/>
  <c r="I56"/>
  <c r="I57"/>
  <c r="I59"/>
  <c r="I60"/>
  <c r="I61"/>
  <c r="I62"/>
  <c r="I63"/>
  <c r="I64"/>
  <c r="I66"/>
  <c r="I68"/>
  <c r="I69"/>
  <c r="I70"/>
  <c r="I72"/>
  <c r="I73"/>
  <c r="I74"/>
  <c r="I78"/>
  <c r="I79"/>
  <c r="I80"/>
  <c r="I81"/>
  <c r="I82"/>
  <c r="I83"/>
  <c r="I84"/>
  <c r="I85"/>
  <c r="I86"/>
  <c r="I87"/>
  <c r="I89"/>
  <c r="I90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8"/>
  <c r="I149"/>
  <c r="I150"/>
  <c r="I11"/>
  <c r="I45"/>
  <c r="I15"/>
  <c r="G12" i="1"/>
  <c r="G13"/>
  <c r="G14"/>
  <c r="G15"/>
  <c r="G32"/>
  <c r="G34"/>
  <c r="G43"/>
  <c r="G44"/>
  <c r="G50"/>
  <c r="G52"/>
  <c r="G53"/>
  <c r="G54"/>
  <c r="G55"/>
  <c r="G60"/>
  <c r="G61"/>
  <c r="G62"/>
  <c r="G63"/>
  <c r="G64"/>
  <c r="G66"/>
  <c r="G67"/>
  <c r="G68"/>
  <c r="G69"/>
  <c r="G70"/>
  <c r="E20" i="7" l="1"/>
  <c r="I147" i="4"/>
  <c r="H146"/>
  <c r="I53"/>
  <c r="I76"/>
  <c r="D10" i="7"/>
  <c r="E14"/>
  <c r="C10"/>
  <c r="E11" i="6"/>
  <c r="E12"/>
  <c r="I21" i="4"/>
  <c r="H145" l="1"/>
  <c r="I145" s="1"/>
  <c r="I146"/>
  <c r="E10" i="7"/>
</calcChain>
</file>

<file path=xl/sharedStrings.xml><?xml version="1.0" encoding="utf-8"?>
<sst xmlns="http://schemas.openxmlformats.org/spreadsheetml/2006/main" count="1207" uniqueCount="404">
  <si>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</si>
  <si>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</si>
  <si>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</si>
  <si>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</si>
  <si>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всего</t>
  </si>
  <si>
    <t>x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</si>
  <si>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</si>
  <si>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</si>
  <si>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</si>
  <si>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</si>
  <si>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</si>
  <si>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</si>
  <si>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</si>
  <si>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</si>
  <si>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</si>
  <si>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</si>
  <si>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</si>
  <si>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</si>
  <si>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</si>
  <si>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</si>
  <si>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 xml:space="preserve">  Единый сельскохозяйственный налог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</si>
  <si>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</si>
  <si>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</si>
  <si>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</si>
  <si>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</si>
  <si>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</si>
  <si>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</si>
  <si>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</si>
  <si>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</si>
  <si>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</si>
  <si>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</si>
  <si>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</si>
  <si>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</si>
  <si>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</si>
  <si>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</si>
  <si>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</si>
  <si>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</si>
  <si>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</si>
  <si>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</si>
  <si>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</si>
  <si>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НЕНАЛОГОВЫЕ ДОХОДЫ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</si>
  <si>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</si>
  <si>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</si>
  <si>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</si>
  <si>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</si>
  <si>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</si>
  <si>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</si>
  <si>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</si>
  <si>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 Дотации бюджетам сельских поселений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</si>
  <si>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</si>
  <si>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</si>
  <si>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</si>
  <si>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</si>
  <si>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</si>
  <si>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</si>
  <si>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</si>
  <si>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</si>
  <si>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</si>
  <si>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</si>
  <si>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</si>
  <si>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% исполнения</t>
  </si>
  <si>
    <t>001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</si>
  <si>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</si>
  <si>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</si>
  <si>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</si>
  <si>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Наименование</t>
  </si>
  <si>
    <t>Ведомство</t>
  </si>
  <si>
    <t>Подраздел</t>
  </si>
  <si>
    <t>Целевая статья</t>
  </si>
  <si>
    <t>Вид расхода</t>
  </si>
  <si>
    <t>ДОП.класс</t>
  </si>
  <si>
    <t>0103</t>
  </si>
  <si>
    <t>51 0 01 00300</t>
  </si>
  <si>
    <t>123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</si>
  <si>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</si>
  <si>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</si>
  <si>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</si>
  <si>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</si>
  <si>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</si>
  <si>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</si>
  <si>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</si>
  <si>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</si>
  <si>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</si>
  <si>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</si>
  <si>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Прочая закупка товаров, работ и услуг</t>
  </si>
  <si>
    <t>244</t>
  </si>
  <si>
    <t>0131</t>
  </si>
  <si>
    <t xml:space="preserve">        Закупка энергетических ресурсов</t>
  </si>
  <si>
    <t>247</t>
  </si>
  <si>
    <t xml:space="preserve">        Уплата иных платежей</t>
  </si>
  <si>
    <t>853</t>
  </si>
  <si>
    <t xml:space="preserve">      Центральный аппарат (муниципальные служащие)</t>
  </si>
  <si>
    <t>51 0 01 00410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</si>
  <si>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</si>
  <si>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</si>
  <si>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</si>
  <si>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</si>
  <si>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</si>
  <si>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>0111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</si>
  <si>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</si>
  <si>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</si>
  <si>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</si>
  <si>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</si>
  <si>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</si>
  <si>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</si>
  <si>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</si>
  <si>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</si>
  <si>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</si>
  <si>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на территориях, где отсутствуют военные комиссариаты</t>
  </si>
  <si>
    <t>99 9 00 51180</t>
  </si>
  <si>
    <t xml:space="preserve">   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</si>
  <si>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</si>
  <si>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</si>
  <si>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</si>
  <si>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>10 0 01 00200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</si>
  <si>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</si>
  <si>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</si>
  <si>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</si>
  <si>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</si>
  <si>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</si>
  <si>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</si>
  <si>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</si>
  <si>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</si>
  <si>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</si>
  <si>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</si>
  <si>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05 1 06 01000</t>
  </si>
  <si>
    <t>66 0 00 02000</t>
  </si>
  <si>
    <t xml:space="preserve">    Благоустройство</t>
  </si>
  <si>
    <t>0503</t>
  </si>
  <si>
    <t xml:space="preserve">      Потребление электроэнергии объектами уличного освещения</t>
  </si>
  <si>
    <t>48 0 01 00110</t>
  </si>
  <si>
    <t>48 0 01 00220</t>
  </si>
  <si>
    <t>48 0 01 00230</t>
  </si>
  <si>
    <t>48 0 01 00240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</si>
  <si>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</si>
  <si>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</si>
  <si>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002400</t>
  </si>
  <si>
    <t>0200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</si>
  <si>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</si>
  <si>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</si>
  <si>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</si>
  <si>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</si>
  <si>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</si>
  <si>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</si>
  <si>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</si>
  <si>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</si>
  <si>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</si>
  <si>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>360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</si>
  <si>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</si>
  <si>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</si>
  <si>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</si>
  <si>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>312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</si>
  <si>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</si>
  <si>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</si>
  <si>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03 1 02 01500</t>
  </si>
  <si>
    <t xml:space="preserve">        Иные межбюджетные трансферты</t>
  </si>
  <si>
    <t>540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</si>
  <si>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</si>
  <si>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</si>
  <si>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Другие вопросы в области физической культуры и спорта</t>
  </si>
  <si>
    <t>1105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</si>
  <si>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</si>
  <si>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</si>
  <si>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</si>
  <si>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</si>
  <si>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</si>
  <si>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>Итого</t>
  </si>
  <si>
    <t>% исп.</t>
  </si>
  <si>
    <t>Общегосударственные вопросы</t>
  </si>
  <si>
    <t>Приложение № 4</t>
  </si>
  <si>
    <t>(в рублях)</t>
  </si>
  <si>
    <t>Код</t>
  </si>
  <si>
    <t>РАСХОДЫ</t>
  </si>
  <si>
    <t>01 03</t>
  </si>
  <si>
    <t>Функционирование законодательных (представительных) органов государственной власти си представительных органов муниципальных образований</t>
  </si>
  <si>
    <t xml:space="preserve"> 01 04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</si>
  <si>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</si>
  <si>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01 13</t>
  </si>
  <si>
    <t>Другие общегосударственные вопросы</t>
  </si>
  <si>
    <t>Национальная оборона</t>
  </si>
  <si>
    <t>02 03</t>
  </si>
  <si>
    <t>Мобилизация и вневойсковая подготовка</t>
  </si>
  <si>
    <t>Национальная безопасность и правоохранительная деятельность</t>
  </si>
  <si>
    <t>03 09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</si>
  <si>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</si>
  <si>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Национальная экономика</t>
  </si>
  <si>
    <t>04 09</t>
  </si>
  <si>
    <t>Дорожное  хозяйство</t>
  </si>
  <si>
    <t>Жилищно-коммунальное хозяйство</t>
  </si>
  <si>
    <t>05 02</t>
  </si>
  <si>
    <t>Коммунальное хозяйство</t>
  </si>
  <si>
    <t>05 03</t>
  </si>
  <si>
    <t>Благоустройство</t>
  </si>
  <si>
    <t>Переподготовка, повышение квалификации</t>
  </si>
  <si>
    <t>Культура</t>
  </si>
  <si>
    <t>08 01</t>
  </si>
  <si>
    <t>Иные междбюджетные трансферты</t>
  </si>
  <si>
    <t>Социальная политика</t>
  </si>
  <si>
    <t>10 03</t>
  </si>
  <si>
    <t>Иные выплаты населению</t>
  </si>
  <si>
    <t>Иные социальные выплаты</t>
  </si>
  <si>
    <t>Иные межбюджетные трансферты</t>
  </si>
  <si>
    <t>Физическая культура и спорт</t>
  </si>
  <si>
    <t>ВСЕГО РАСХОДОВ</t>
  </si>
  <si>
    <t>Гражданская оборона</t>
  </si>
  <si>
    <t>05 00</t>
  </si>
  <si>
    <t>07 05</t>
  </si>
  <si>
    <t>08 00</t>
  </si>
  <si>
    <t>10 00</t>
  </si>
  <si>
    <t>11 00</t>
  </si>
  <si>
    <t>11 05</t>
  </si>
  <si>
    <t xml:space="preserve">          Исполнение по межбюджетным трансфертам, передаваемых бюджету</t>
  </si>
  <si>
    <t>№ п/п</t>
  </si>
  <si>
    <t>Наименование вида межбюджетных трансфертов</t>
  </si>
  <si>
    <t>Межбюджетные трансферты - всего</t>
  </si>
  <si>
    <t xml:space="preserve">Иные межбюджетные трансферты по созданию условий для организации на обеспечение жителей поселения услугами организаций культуры </t>
  </si>
  <si>
    <t>Иные межбюджетные трансферты по созданию условий для развития на территории поселения  массовой физической культуры и спорта</t>
  </si>
  <si>
    <t>Иные межбюджетные трансферты по исполнению полномочий поселений на оказание поддержки специалистов, работающих в сельской местности, а также  вышедших на пенсию в соответствии с Законом Калужской области от 30.12.2004 № 13-ОЗ</t>
  </si>
  <si>
    <t>1.1</t>
  </si>
  <si>
    <t>Дотации бюджетам РФ и муниципальных образований</t>
  </si>
  <si>
    <t>Дотации бюджетам поселения на выравнивание бюджетной обеспеченности</t>
  </si>
  <si>
    <t>Субсидии бюджетам бюджетной системы РФ (межбюджетные субсидии)</t>
  </si>
  <si>
    <t>Прочие субсидии  бюджетам сельских поселений</t>
  </si>
  <si>
    <t xml:space="preserve">Субвенция бюджетам РФ и муниципальных образований </t>
  </si>
  <si>
    <t>Субвенция бюджетам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</si>
  <si>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поселения</t>
  </si>
  <si>
    <t xml:space="preserve">Безвозмездные поступления-всего </t>
  </si>
  <si>
    <t>в том числе</t>
  </si>
  <si>
    <t>1</t>
  </si>
  <si>
    <t>2</t>
  </si>
  <si>
    <t>2.1</t>
  </si>
  <si>
    <t>Код классификацми</t>
  </si>
  <si>
    <t>Наименование источников финансирования дефицита бюджета</t>
  </si>
  <si>
    <t>Уменьшение  прочих остатков денежных средств субъектов Российской Федерации</t>
  </si>
  <si>
    <t>01050201100000510</t>
  </si>
  <si>
    <t>Код классификации</t>
  </si>
  <si>
    <t>010500000000000000</t>
  </si>
  <si>
    <t>Изменение остатков средств на счета по учету средств бюджета</t>
  </si>
  <si>
    <t>010500000000000500</t>
  </si>
  <si>
    <t>Увеличение остатков средств бюджета</t>
  </si>
  <si>
    <t>Увеличение остатков прочих средств бюджета</t>
  </si>
  <si>
    <t>010500000000000510</t>
  </si>
  <si>
    <t xml:space="preserve">Увеличение прочих остатков  денежных средств бюджетов </t>
  </si>
  <si>
    <t>Увеличение остатков прочих денежных средств бюджетов субъектов Российской Федерации</t>
  </si>
  <si>
    <t>010500000000000600</t>
  </si>
  <si>
    <t>Уменьшение остатков средств бюджета</t>
  </si>
  <si>
    <t>Уменьшение прочих  остатков денежных средств бюджета</t>
  </si>
  <si>
    <t>0105000000000006100</t>
  </si>
  <si>
    <t>Уменьшение остатков прочих денежных средств бюджетов субъектов Российской Федерации</t>
  </si>
  <si>
    <t>Приложение № 3</t>
  </si>
  <si>
    <t>по разделам и подразделам классификации расходов бюджета</t>
  </si>
  <si>
    <t>Приложение № 5</t>
  </si>
  <si>
    <t>муниципального района из бюджета поселения на осуществление части полномочий</t>
  </si>
  <si>
    <t>Приложение № 7</t>
  </si>
  <si>
    <t xml:space="preserve">Исполнение источников финансирования дефицита бюджета сельского поселения </t>
  </si>
  <si>
    <t>Приложение № 8</t>
  </si>
  <si>
    <t>бюджетов классификации операций сектора государственного управления, относящихся</t>
  </si>
  <si>
    <t>к источникам финансирования дефицитов бюджетов</t>
  </si>
  <si>
    <t>Уточненные ассигн.</t>
  </si>
  <si>
    <t>Приложение № 2</t>
  </si>
  <si>
    <t>Приложение № 6</t>
  </si>
  <si>
    <t>Приложение № 1</t>
  </si>
  <si>
    <t>"Об исполнении бюджета сельского поселения за 2022 год"</t>
  </si>
  <si>
    <t>000 1 00 00000 00 0000 000</t>
  </si>
  <si>
    <t>000 1 01 00000 00 0000 000</t>
  </si>
  <si>
    <t>000 1 01 02000 01 0000 110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</si>
  <si>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</si>
  <si>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</si>
  <si>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000 1 01 02010 01 1000 110</t>
  </si>
  <si>
    <t>000 1 01 02010 01 2100 110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</si>
  <si>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</si>
  <si>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</si>
  <si>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000 1 01 02030 01 1000 110</t>
  </si>
  <si>
    <t>000 1 01 02030 01 2100 110</t>
  </si>
  <si>
    <t>000 1 05 00000 00 0000 000</t>
  </si>
  <si>
    <t>000 1 05 01000 00 0000 110</t>
  </si>
  <si>
    <t>000 1 05 01010 01 0000 110</t>
  </si>
  <si>
    <t>000 1 05 01011 01 0000 110</t>
  </si>
  <si>
    <t>000 1 05 01011 01 1000 110</t>
  </si>
  <si>
    <t>000 1 05 01011 01 2100 110</t>
  </si>
  <si>
    <t>000 1 05 03000 01 0000 110</t>
  </si>
  <si>
    <t>000 1 05 03010 01 0000 110</t>
  </si>
  <si>
    <t>000 1 05 03010 01 1000 110</t>
  </si>
  <si>
    <t>000 1 06 00000 00 0000 000</t>
  </si>
  <si>
    <t>000 1 06 01000 00 0000 110</t>
  </si>
  <si>
    <t>000 1 06 01030 10 0000 110</t>
  </si>
  <si>
    <t>000 1 06 01030 10 1000 110</t>
  </si>
  <si>
    <t>000 1 06 01030 10 2100 110</t>
  </si>
  <si>
    <t>000 1 06 06000 00 0000 110</t>
  </si>
  <si>
    <t>000 1 06 06030 00 0000 110</t>
  </si>
  <si>
    <t>000 1 06 06033 10 0000 110</t>
  </si>
  <si>
    <t>000 1 06 06033 10 1000 110</t>
  </si>
  <si>
    <t>000 1 06 06033 10 2100 110</t>
  </si>
  <si>
    <t>000 1 06 06040 00 0000 110</t>
  </si>
  <si>
    <t>000 1 06 06043 10 0000 110</t>
  </si>
  <si>
    <t>000 1 06 06043 10 1000 110</t>
  </si>
  <si>
    <t>000 1 06 06043 10 2100 110</t>
  </si>
  <si>
    <t>000 1 11 00000 00 0000 000</t>
  </si>
  <si>
    <t>000 1 11 05000 00 0000 120</t>
  </si>
  <si>
    <t>000 1 11 05020 00 0000 120</t>
  </si>
  <si>
    <t>000 1 11 05025 10 0000 120</t>
  </si>
  <si>
    <t>000 1 17 00000 00 0000 000</t>
  </si>
  <si>
    <t>000 1 17 15000 00 0000 150</t>
  </si>
  <si>
    <t>000 1 17 15030 10 0000 150</t>
  </si>
  <si>
    <t>000 2 00 00000 00 0000 000</t>
  </si>
  <si>
    <t>000 2 02 00000 00 0000 000</t>
  </si>
  <si>
    <t>000 2 02 10000 00 0000 150</t>
  </si>
  <si>
    <t>000 2 02 15001 00 0000 150</t>
  </si>
  <si>
    <t>000 2 02 15001 10 0000 150</t>
  </si>
  <si>
    <t>000 2 02 15001 10 0315 150</t>
  </si>
  <si>
    <t>000 2 02 20000 00 0000 150</t>
  </si>
  <si>
    <t>000 2 02 29999 00 0000 150</t>
  </si>
  <si>
    <t>000 2 02 29999 10 0000 150</t>
  </si>
  <si>
    <t>000 2 02 29999 10 0258 150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</si>
  <si>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</si>
  <si>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</si>
  <si>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</si>
  <si>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</si>
  <si>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</si>
  <si>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000 2 02 40000 00 0000 150</t>
  </si>
  <si>
    <t>000 2 02 40014 00 0000 150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</si>
  <si>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</si>
  <si>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</si>
  <si>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</si>
  <si>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>000 2 02 40014 10 0404 150</t>
  </si>
  <si>
    <t>000 2 02 49999 00 0000 150</t>
  </si>
  <si>
    <t>000 2 02 49999 10 0000 150</t>
  </si>
  <si>
    <t>000 2 02 49999 10 0406 150</t>
  </si>
  <si>
    <t xml:space="preserve">      Резервный фонд администрации сельского поселения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</si>
  <si>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</si>
  <si>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</si>
  <si>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 xml:space="preserve">      Непрограммные расходы (расходы на исполнения представления Контрольно-счетной палаты)</t>
  </si>
  <si>
    <t>0412</t>
  </si>
  <si>
    <t>48 2 01 03000</t>
  </si>
  <si>
    <t>66 0 00 03000</t>
  </si>
  <si>
    <t>51 0 21 01300</t>
  </si>
  <si>
    <t>22-51180-00000-00000</t>
  </si>
  <si>
    <t>04 12</t>
  </si>
  <si>
    <t>Другие вопросы в области национальной экономики</t>
  </si>
  <si>
    <t>"Об исполнении бюджета сельского поселения за 2022год"</t>
  </si>
  <si>
    <t>"Об исполнении бюджета сельского поселения за 2022г."</t>
  </si>
  <si>
    <t>по решению вопросов значения за 2022 год</t>
  </si>
  <si>
    <t>Всего 2022год</t>
  </si>
  <si>
    <t>Исполнено на 01.01.2023</t>
  </si>
  <si>
    <t>сельского поселения за 2022год</t>
  </si>
  <si>
    <t>Исполнено на 01.01.2023год</t>
  </si>
  <si>
    <t xml:space="preserve">за 2022год по кодам групп,подгрупп, статей, видов источников финансирования дефицитов 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</si>
  <si>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</si>
  <si>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</si>
  <si>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</si>
  <si>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</si>
  <si>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</si>
  <si>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</si>
  <si>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</si>
  <si>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Единый сельскохозяйственный налог (пени по соответствующему платежу)</t>
  </si>
  <si>
    <t xml:space="preserve"> 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</si>
  <si>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  ДОХОДЫ ОТ ОКАЗАНИЯ ПЛАТНЫХ УСЛУГ И КОМПЕНСАЦИИ ЗАТРАТ ГОСУДАРСТВА</t>
  </si>
  <si>
    <t xml:space="preserve">  Доходы от компенсации затрат государства</t>
  </si>
  <si>
    <t xml:space="preserve">  Прочие доходы от компенсации затрат государства</t>
  </si>
  <si>
    <t xml:space="preserve">  Прочие доходы от компенсации затрат бюджетов сельских поселений</t>
  </si>
  <si>
    <t>000 1 01 02020 01 0000 110</t>
  </si>
  <si>
    <t>000 1 01 02020 01 1000 110</t>
  </si>
  <si>
    <t>000 1 01 02020 01 2100 110</t>
  </si>
  <si>
    <t>000 1 01 02030 01 3000 110</t>
  </si>
  <si>
    <t>000 1 05 01020 01 0000 110</t>
  </si>
  <si>
    <t>000 1 05 01021 01 0000 110</t>
  </si>
  <si>
    <t>000 1 05 01021 01 1000 110</t>
  </si>
  <si>
    <t>000 1 05 03010 01 2100 110</t>
  </si>
  <si>
    <t>000 1 05 03010 01 3000 110</t>
  </si>
  <si>
    <t>000 1 13 00000 00 0000 000</t>
  </si>
  <si>
    <t>000 1 13 02000 00 0000 130</t>
  </si>
  <si>
    <t>000 1 13 02990 00 0000 130</t>
  </si>
  <si>
    <t>000 1 13 02995 10 0000 130</t>
  </si>
  <si>
    <t>Муниципальное образование сельского поселения " Деревня Манино"</t>
  </si>
  <si>
    <t xml:space="preserve">  Учреждение: Администрация (исполнительно-распорядительный орган) сельского поселения "Деревня Манино"</t>
  </si>
  <si>
    <t xml:space="preserve">      Проведение мероприятий по борьбе с борщевиком Сосновского</t>
  </si>
  <si>
    <t xml:space="preserve">      Текущий ремонт и содержание автомобильных дорог общего пользования (грейдирование дорог)</t>
  </si>
  <si>
    <t xml:space="preserve">      Непрограммные расходы (содержание газопровода)</t>
  </si>
  <si>
    <t xml:space="preserve">      Организация и проведение ежегодных и осенних месячников по благоустройству и санитарной очистке территорий с уборкой и вывозом мусора</t>
  </si>
  <si>
    <t xml:space="preserve">      Обкашивание памятных мест, находящихся на территории сельского поселения</t>
  </si>
  <si>
    <t xml:space="preserve">      Спиливание и утилизация деревьев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</si>
  <si>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"Устройство игровой детской площадки в д. Манино в районе домов №1.2 по ул.Юрия Зиновкина"</t>
  </si>
  <si>
    <t>10 0 01 00300</t>
  </si>
  <si>
    <t>24 1 03 01020</t>
  </si>
  <si>
    <t>Национальная безопасность и правохранительная деятельность</t>
  </si>
  <si>
    <t xml:space="preserve">      Предупреждение и ликвидация последствий чрезвычайных ситуаций природного и техногенного характера, гражданская оборона</t>
  </si>
  <si>
    <t>0400</t>
  </si>
  <si>
    <t>0500</t>
  </si>
  <si>
    <t>04 00</t>
  </si>
  <si>
    <t>1154876,70</t>
  </si>
  <si>
    <t>Исполнение доходов бюджета сельского поселения "Деревня Манино" за 2022 год по кодам классификации доходов бюджета</t>
  </si>
  <si>
    <t xml:space="preserve">Исполнение расходов бюджета сельского поселения "Деревня Манино"                                                                                            за 2022 год по ведомственной структуре       </t>
  </si>
  <si>
    <t>Исполнение расходов бюджета сельского поселения "Деревня Манино" за 2022г.</t>
  </si>
  <si>
    <t>Проведение мероприятий по борьбе с борщевиком Сосновского</t>
  </si>
  <si>
    <t>"Деревня Манино" за 2022 год по кодам классификации источников  финансирования бюджета</t>
  </si>
  <si>
    <t>Исполнение источников финансирования дефицита бюджета сельского поселения "Деревня Манино"</t>
  </si>
  <si>
    <t>к  решению Сельской Думы СП "Деревня Манино"</t>
  </si>
  <si>
    <t>к решению Сельской Думы СП "Деревня Манино"</t>
  </si>
  <si>
    <t>от 25.04.2023г. №30</t>
  </si>
  <si>
    <t xml:space="preserve">от  25.04.2023  № 30       </t>
  </si>
  <si>
    <t>от 25.04.2023г.№30</t>
  </si>
  <si>
    <t>от 25.04.2023 г. № 30</t>
  </si>
  <si>
    <t>от 25.04.2023г.№ 30</t>
  </si>
  <si>
    <t>Исполнение доходов бюджета сельского поселения "Деревня Манино" за 2022 год по кодам классификации доходов, классификации секторагосударственного управления, относящихся к доходам бюджета</t>
  </si>
</sst>
</file>

<file path=xl/styles.xml><?xml version="1.0" encoding="utf-8"?>
<styleSheet xmlns="http://schemas.openxmlformats.org/spreadsheetml/2006/main">
  <numFmts count="1">
    <numFmt numFmtId="164" formatCode="#,##0.00_ ;\-#,##0.00"/>
  </numFmts>
  <fonts count="25">
    <font>
      <sz val="11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theme="1"/>
      <name val="Cambria"/>
      <family val="1"/>
      <charset val="204"/>
      <scheme val="major"/>
    </font>
    <font>
      <b/>
      <sz val="8"/>
      <color rgb="FF000000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8"/>
      <color rgb="FF000000"/>
      <name val="Cambria"/>
      <family val="1"/>
      <charset val="204"/>
      <scheme val="major"/>
    </font>
    <font>
      <i/>
      <sz val="8"/>
      <color rgb="FF000000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i/>
      <sz val="9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i/>
      <sz val="9"/>
      <color theme="1"/>
      <name val="Cambria"/>
      <family val="1"/>
      <charset val="204"/>
      <scheme val="major"/>
    </font>
    <font>
      <b/>
      <sz val="9"/>
      <color rgb="FF000000"/>
      <name val="Cambria"/>
      <family val="1"/>
      <charset val="204"/>
      <scheme val="major"/>
    </font>
    <font>
      <sz val="9"/>
      <color rgb="FF000000"/>
      <name val="Cambria"/>
      <family val="1"/>
      <charset val="204"/>
      <scheme val="major"/>
    </font>
    <font>
      <i/>
      <sz val="9"/>
      <color rgb="FF00000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i/>
      <sz val="10"/>
      <color rgb="FF00000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i/>
      <sz val="10"/>
      <color theme="1"/>
      <name val="Cambria"/>
      <family val="1"/>
      <charset val="204"/>
      <scheme val="major"/>
    </font>
    <font>
      <b/>
      <i/>
      <sz val="10"/>
      <color theme="1"/>
      <name val="Cambria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1" fillId="0" borderId="1">
      <alignment horizontal="center" vertical="top" wrapText="1"/>
    </xf>
    <xf numFmtId="49" fontId="1" fillId="0" borderId="1">
      <alignment horizontal="center" vertical="top" wrapText="1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2">
      <alignment horizontal="center" vertical="center" shrinkToFit="1"/>
    </xf>
    <xf numFmtId="49" fontId="1" fillId="0" borderId="2">
      <alignment horizontal="center" vertical="center" shrinkToFit="1"/>
    </xf>
    <xf numFmtId="0" fontId="1" fillId="0" borderId="3">
      <alignment horizontal="left" wrapText="1"/>
    </xf>
    <xf numFmtId="0" fontId="1" fillId="0" borderId="4">
      <alignment horizontal="center" shrinkToFit="1"/>
    </xf>
    <xf numFmtId="49" fontId="1" fillId="0" borderId="5">
      <alignment horizontal="center"/>
    </xf>
    <xf numFmtId="4" fontId="1" fillId="0" borderId="5">
      <alignment horizontal="right" shrinkToFit="1"/>
    </xf>
    <xf numFmtId="4" fontId="1" fillId="0" borderId="6">
      <alignment horizontal="right" shrinkToFit="1"/>
    </xf>
    <xf numFmtId="0" fontId="1" fillId="0" borderId="7">
      <alignment horizontal="left" wrapText="1"/>
    </xf>
    <xf numFmtId="0" fontId="1" fillId="0" borderId="8">
      <alignment horizontal="center" shrinkToFit="1"/>
    </xf>
    <xf numFmtId="49" fontId="1" fillId="0" borderId="9">
      <alignment horizontal="center"/>
    </xf>
    <xf numFmtId="164" fontId="1" fillId="0" borderId="9">
      <alignment horizontal="right" shrinkToFit="1"/>
    </xf>
    <xf numFmtId="164" fontId="1" fillId="0" borderId="10">
      <alignment horizontal="right" shrinkToFit="1"/>
    </xf>
    <xf numFmtId="0" fontId="1" fillId="0" borderId="11">
      <alignment horizontal="left" wrapText="1"/>
    </xf>
    <xf numFmtId="49" fontId="1" fillId="0" borderId="12">
      <alignment horizontal="center" wrapText="1"/>
    </xf>
    <xf numFmtId="49" fontId="1" fillId="0" borderId="13">
      <alignment horizontal="center" wrapText="1"/>
    </xf>
    <xf numFmtId="4" fontId="1" fillId="0" borderId="13">
      <alignment horizontal="right" wrapText="1"/>
    </xf>
    <xf numFmtId="4" fontId="1" fillId="0" borderId="14">
      <alignment horizontal="right" wrapText="1"/>
    </xf>
    <xf numFmtId="0" fontId="1" fillId="0" borderId="15">
      <alignment horizontal="left" wrapText="1"/>
    </xf>
    <xf numFmtId="49" fontId="1" fillId="0" borderId="16">
      <alignment horizontal="center" shrinkToFit="1"/>
    </xf>
    <xf numFmtId="49" fontId="1" fillId="0" borderId="17">
      <alignment horizontal="center"/>
    </xf>
    <xf numFmtId="4" fontId="1" fillId="0" borderId="17">
      <alignment horizontal="right" shrinkToFit="1"/>
    </xf>
    <xf numFmtId="49" fontId="1" fillId="0" borderId="18">
      <alignment horizontal="center"/>
    </xf>
    <xf numFmtId="0" fontId="2" fillId="0" borderId="9">
      <alignment horizontal="center" vertical="center" wrapText="1"/>
    </xf>
    <xf numFmtId="0" fontId="3" fillId="0" borderId="1">
      <alignment horizontal="center" vertical="center" shrinkToFit="1"/>
    </xf>
    <xf numFmtId="0" fontId="2" fillId="0" borderId="21">
      <alignment horizontal="left"/>
    </xf>
    <xf numFmtId="4" fontId="3" fillId="2" borderId="1">
      <alignment horizontal="right" vertical="top" shrinkToFit="1"/>
    </xf>
    <xf numFmtId="4" fontId="3" fillId="0" borderId="1">
      <alignment horizontal="right" vertical="top" shrinkToFit="1"/>
    </xf>
    <xf numFmtId="4" fontId="2" fillId="3" borderId="1">
      <alignment horizontal="right" vertical="top" shrinkToFit="1"/>
    </xf>
    <xf numFmtId="0" fontId="3" fillId="0" borderId="22"/>
    <xf numFmtId="0" fontId="1" fillId="0" borderId="14">
      <alignment horizontal="left" wrapText="1" indent="2"/>
    </xf>
    <xf numFmtId="49" fontId="1" fillId="0" borderId="13">
      <alignment horizontal="center"/>
    </xf>
    <xf numFmtId="4" fontId="1" fillId="0" borderId="9">
      <alignment horizontal="right" shrinkToFit="1"/>
    </xf>
    <xf numFmtId="4" fontId="1" fillId="0" borderId="13">
      <alignment horizontal="right" shrinkToFit="1"/>
    </xf>
  </cellStyleXfs>
  <cellXfs count="19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3" xfId="7" applyNumberFormat="1" applyFont="1" applyProtection="1">
      <alignment horizontal="left" wrapText="1"/>
    </xf>
    <xf numFmtId="0" fontId="6" fillId="0" borderId="19" xfId="0" applyFont="1" applyBorder="1" applyAlignment="1">
      <alignment horizontal="center" wrapText="1"/>
    </xf>
    <xf numFmtId="49" fontId="5" fillId="0" borderId="5" xfId="9" applyNumberFormat="1" applyFont="1" applyProtection="1">
      <alignment horizontal="center"/>
    </xf>
    <xf numFmtId="4" fontId="5" fillId="0" borderId="5" xfId="10" applyNumberFormat="1" applyFont="1" applyProtection="1">
      <alignment horizontal="right" shrinkToFit="1"/>
    </xf>
    <xf numFmtId="0" fontId="7" fillId="0" borderId="7" xfId="12" applyNumberFormat="1" applyFont="1" applyProtection="1">
      <alignment horizontal="left" wrapText="1"/>
    </xf>
    <xf numFmtId="49" fontId="7" fillId="0" borderId="9" xfId="14" applyNumberFormat="1" applyFont="1" applyProtection="1">
      <alignment horizontal="center"/>
    </xf>
    <xf numFmtId="4" fontId="7" fillId="0" borderId="9" xfId="36" applyNumberFormat="1" applyFont="1" applyProtection="1">
      <alignment horizontal="right" shrinkToFit="1"/>
    </xf>
    <xf numFmtId="0" fontId="8" fillId="0" borderId="14" xfId="34" applyNumberFormat="1" applyFont="1" applyProtection="1">
      <alignment horizontal="left" wrapText="1" indent="2"/>
    </xf>
    <xf numFmtId="49" fontId="8" fillId="0" borderId="13" xfId="35" applyNumberFormat="1" applyFont="1" applyProtection="1">
      <alignment horizontal="center"/>
    </xf>
    <xf numFmtId="4" fontId="8" fillId="0" borderId="13" xfId="37" applyNumberFormat="1" applyFont="1" applyProtection="1">
      <alignment horizontal="right" shrinkToFit="1"/>
    </xf>
    <xf numFmtId="0" fontId="7" fillId="0" borderId="14" xfId="34" applyNumberFormat="1" applyFont="1" applyProtection="1">
      <alignment horizontal="left" wrapText="1" indent="2"/>
    </xf>
    <xf numFmtId="49" fontId="7" fillId="0" borderId="13" xfId="35" applyNumberFormat="1" applyFont="1" applyProtection="1">
      <alignment horizontal="center"/>
    </xf>
    <xf numFmtId="4" fontId="7" fillId="0" borderId="13" xfId="37" applyNumberFormat="1" applyFont="1" applyProtection="1">
      <alignment horizontal="right" shrinkToFit="1"/>
    </xf>
    <xf numFmtId="0" fontId="4" fillId="0" borderId="19" xfId="0" applyNumberFormat="1" applyFont="1" applyBorder="1" applyAlignment="1">
      <alignment horizontal="center" wrapText="1"/>
    </xf>
    <xf numFmtId="0" fontId="9" fillId="0" borderId="19" xfId="0" applyNumberFormat="1" applyFont="1" applyBorder="1" applyAlignment="1">
      <alignment horizontal="center" wrapText="1"/>
    </xf>
    <xf numFmtId="49" fontId="4" fillId="0" borderId="19" xfId="0" applyNumberFormat="1" applyFont="1" applyBorder="1" applyAlignment="1">
      <alignment horizontal="center" wrapText="1"/>
    </xf>
    <xf numFmtId="49" fontId="9" fillId="0" borderId="19" xfId="0" applyNumberFormat="1" applyFont="1" applyBorder="1" applyAlignment="1">
      <alignment horizontal="center" wrapText="1"/>
    </xf>
    <xf numFmtId="0" fontId="7" fillId="0" borderId="24" xfId="34" applyNumberFormat="1" applyFont="1" applyBorder="1" applyProtection="1">
      <alignment horizontal="left" wrapText="1" indent="2"/>
    </xf>
    <xf numFmtId="49" fontId="4" fillId="0" borderId="25" xfId="0" applyNumberFormat="1" applyFont="1" applyBorder="1" applyAlignment="1">
      <alignment horizontal="center" wrapText="1"/>
    </xf>
    <xf numFmtId="49" fontId="7" fillId="0" borderId="26" xfId="35" applyNumberFormat="1" applyFont="1" applyBorder="1" applyProtection="1">
      <alignment horizontal="center"/>
    </xf>
    <xf numFmtId="4" fontId="7" fillId="0" borderId="26" xfId="37" applyNumberFormat="1" applyFont="1" applyBorder="1" applyProtection="1">
      <alignment horizontal="right" shrinkToFit="1"/>
    </xf>
    <xf numFmtId="0" fontId="7" fillId="0" borderId="13" xfId="34" applyNumberFormat="1" applyFont="1" applyBorder="1" applyProtection="1">
      <alignment horizontal="left" wrapText="1" indent="2"/>
    </xf>
    <xf numFmtId="49" fontId="4" fillId="0" borderId="13" xfId="0" applyNumberFormat="1" applyFont="1" applyBorder="1" applyAlignment="1">
      <alignment horizontal="center"/>
    </xf>
    <xf numFmtId="49" fontId="7" fillId="0" borderId="13" xfId="35" applyNumberFormat="1" applyFont="1" applyBorder="1" applyProtection="1">
      <alignment horizontal="center"/>
    </xf>
    <xf numFmtId="4" fontId="7" fillId="0" borderId="13" xfId="37" applyNumberFormat="1" applyFont="1" applyBorder="1" applyProtection="1">
      <alignment horizontal="right" shrinkToFit="1"/>
    </xf>
    <xf numFmtId="0" fontId="7" fillId="0" borderId="1" xfId="34" applyNumberFormat="1" applyFont="1" applyBorder="1" applyProtection="1">
      <alignment horizontal="left" wrapText="1" indent="2"/>
    </xf>
    <xf numFmtId="49" fontId="4" fillId="0" borderId="1" xfId="0" applyNumberFormat="1" applyFont="1" applyBorder="1" applyAlignment="1">
      <alignment horizontal="center"/>
    </xf>
    <xf numFmtId="49" fontId="7" fillId="0" borderId="1" xfId="35" applyNumberFormat="1" applyFont="1" applyBorder="1" applyProtection="1">
      <alignment horizontal="center"/>
    </xf>
    <xf numFmtId="4" fontId="7" fillId="0" borderId="1" xfId="37" applyNumberFormat="1" applyFont="1" applyBorder="1" applyProtection="1">
      <alignment horizontal="right" shrinkToFit="1"/>
    </xf>
    <xf numFmtId="0" fontId="8" fillId="0" borderId="1" xfId="34" applyNumberFormat="1" applyFont="1" applyBorder="1" applyProtection="1">
      <alignment horizontal="left" wrapText="1" indent="2"/>
    </xf>
    <xf numFmtId="49" fontId="9" fillId="0" borderId="1" xfId="0" applyNumberFormat="1" applyFont="1" applyBorder="1" applyAlignment="1">
      <alignment horizontal="center"/>
    </xf>
    <xf numFmtId="49" fontId="8" fillId="0" borderId="1" xfId="35" applyNumberFormat="1" applyFont="1" applyBorder="1" applyProtection="1">
      <alignment horizontal="center"/>
    </xf>
    <xf numFmtId="4" fontId="8" fillId="0" borderId="1" xfId="37" applyNumberFormat="1" applyFont="1" applyBorder="1" applyProtection="1">
      <alignment horizontal="right" shrinkToFit="1"/>
    </xf>
    <xf numFmtId="0" fontId="4" fillId="0" borderId="0" xfId="0" applyFont="1" applyAlignment="1">
      <alignment wrapText="1"/>
    </xf>
    <xf numFmtId="0" fontId="11" fillId="0" borderId="19" xfId="0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2" fontId="12" fillId="0" borderId="19" xfId="0" applyNumberFormat="1" applyFont="1" applyBorder="1" applyAlignment="1">
      <alignment horizontal="center" wrapText="1"/>
    </xf>
    <xf numFmtId="4" fontId="13" fillId="0" borderId="19" xfId="0" applyNumberFormat="1" applyFont="1" applyBorder="1" applyAlignment="1">
      <alignment horizontal="center" wrapText="1"/>
    </xf>
    <xf numFmtId="4" fontId="14" fillId="0" borderId="19" xfId="0" applyNumberFormat="1" applyFont="1" applyBorder="1" applyAlignment="1">
      <alignment horizontal="center" wrapText="1"/>
    </xf>
    <xf numFmtId="4" fontId="14" fillId="0" borderId="25" xfId="0" applyNumberFormat="1" applyFont="1" applyBorder="1" applyAlignment="1">
      <alignment horizontal="center" wrapText="1"/>
    </xf>
    <xf numFmtId="4" fontId="14" fillId="0" borderId="27" xfId="0" applyNumberFormat="1" applyFont="1" applyBorder="1" applyAlignment="1">
      <alignment horizontal="center" wrapText="1"/>
    </xf>
    <xf numFmtId="4" fontId="14" fillId="0" borderId="23" xfId="0" applyNumberFormat="1" applyFont="1" applyBorder="1" applyAlignment="1">
      <alignment horizontal="center" wrapText="1"/>
    </xf>
    <xf numFmtId="4" fontId="13" fillId="0" borderId="23" xfId="0" applyNumberFormat="1" applyFont="1" applyBorder="1" applyAlignment="1">
      <alignment horizontal="center" wrapText="1"/>
    </xf>
    <xf numFmtId="0" fontId="5" fillId="5" borderId="14" xfId="34" applyNumberFormat="1" applyFont="1" applyFill="1" applyProtection="1">
      <alignment horizontal="left" wrapText="1" indent="2"/>
    </xf>
    <xf numFmtId="0" fontId="6" fillId="5" borderId="19" xfId="0" applyFont="1" applyFill="1" applyBorder="1" applyAlignment="1">
      <alignment horizontal="center" wrapText="1"/>
    </xf>
    <xf numFmtId="49" fontId="5" fillId="5" borderId="13" xfId="35" applyNumberFormat="1" applyFont="1" applyFill="1" applyProtection="1">
      <alignment horizontal="center"/>
    </xf>
    <xf numFmtId="4" fontId="5" fillId="5" borderId="13" xfId="37" applyNumberFormat="1" applyFont="1" applyFill="1" applyProtection="1">
      <alignment horizontal="right" shrinkToFit="1"/>
    </xf>
    <xf numFmtId="4" fontId="12" fillId="5" borderId="19" xfId="0" applyNumberFormat="1" applyFont="1" applyFill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4" fontId="12" fillId="0" borderId="25" xfId="0" applyNumberFormat="1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4" fontId="13" fillId="0" borderId="28" xfId="0" applyNumberFormat="1" applyFont="1" applyBorder="1" applyAlignment="1">
      <alignment horizontal="center" wrapText="1"/>
    </xf>
    <xf numFmtId="0" fontId="5" fillId="5" borderId="19" xfId="34" applyNumberFormat="1" applyFont="1" applyFill="1" applyBorder="1" applyProtection="1">
      <alignment horizontal="left" wrapText="1" indent="2"/>
    </xf>
    <xf numFmtId="49" fontId="5" fillId="5" borderId="19" xfId="35" applyNumberFormat="1" applyFont="1" applyFill="1" applyBorder="1" applyProtection="1">
      <alignment horizontal="center"/>
    </xf>
    <xf numFmtId="4" fontId="5" fillId="5" borderId="19" xfId="37" applyNumberFormat="1" applyFont="1" applyFill="1" applyBorder="1" applyProtection="1">
      <alignment horizontal="right" shrinkToFit="1"/>
    </xf>
    <xf numFmtId="49" fontId="6" fillId="5" borderId="19" xfId="0" applyNumberFormat="1" applyFont="1" applyFill="1" applyBorder="1" applyAlignment="1">
      <alignment horizontal="center" wrapText="1"/>
    </xf>
    <xf numFmtId="0" fontId="15" fillId="4" borderId="19" xfId="0" applyFont="1" applyFill="1" applyBorder="1" applyAlignment="1">
      <alignment horizontal="center" vertical="center" wrapText="1"/>
    </xf>
    <xf numFmtId="0" fontId="16" fillId="0" borderId="3" xfId="7" applyNumberFormat="1" applyFont="1" applyProtection="1">
      <alignment horizontal="left" wrapText="1"/>
    </xf>
    <xf numFmtId="49" fontId="16" fillId="0" borderId="5" xfId="9" applyNumberFormat="1" applyFont="1" applyProtection="1">
      <alignment horizontal="center"/>
    </xf>
    <xf numFmtId="4" fontId="16" fillId="0" borderId="5" xfId="10" applyNumberFormat="1" applyFont="1" applyProtection="1">
      <alignment horizontal="right" shrinkToFit="1"/>
    </xf>
    <xf numFmtId="2" fontId="14" fillId="0" borderId="19" xfId="0" applyNumberFormat="1" applyFont="1" applyBorder="1" applyAlignment="1">
      <alignment horizontal="center" wrapText="1"/>
    </xf>
    <xf numFmtId="0" fontId="17" fillId="0" borderId="7" xfId="12" applyNumberFormat="1" applyFont="1" applyProtection="1">
      <alignment horizontal="left" wrapText="1"/>
    </xf>
    <xf numFmtId="49" fontId="17" fillId="0" borderId="9" xfId="14" applyNumberFormat="1" applyFont="1" applyProtection="1">
      <alignment horizontal="center"/>
    </xf>
    <xf numFmtId="4" fontId="17" fillId="0" borderId="9" xfId="36" applyNumberFormat="1" applyFont="1" applyProtection="1">
      <alignment horizontal="right" shrinkToFit="1"/>
    </xf>
    <xf numFmtId="0" fontId="16" fillId="5" borderId="19" xfId="34" applyNumberFormat="1" applyFont="1" applyFill="1" applyBorder="1" applyProtection="1">
      <alignment horizontal="left" wrapText="1" indent="2"/>
    </xf>
    <xf numFmtId="49" fontId="16" fillId="5" borderId="19" xfId="35" applyNumberFormat="1" applyFont="1" applyFill="1" applyBorder="1" applyProtection="1">
      <alignment horizontal="center"/>
    </xf>
    <xf numFmtId="4" fontId="16" fillId="5" borderId="19" xfId="37" applyNumberFormat="1" applyFont="1" applyFill="1" applyBorder="1" applyProtection="1">
      <alignment horizontal="right" shrinkToFit="1"/>
    </xf>
    <xf numFmtId="4" fontId="14" fillId="5" borderId="19" xfId="0" applyNumberFormat="1" applyFont="1" applyFill="1" applyBorder="1" applyAlignment="1">
      <alignment horizontal="center" wrapText="1"/>
    </xf>
    <xf numFmtId="0" fontId="18" fillId="0" borderId="14" xfId="34" applyNumberFormat="1" applyFont="1" applyProtection="1">
      <alignment horizontal="left" wrapText="1" indent="2"/>
    </xf>
    <xf numFmtId="49" fontId="18" fillId="0" borderId="13" xfId="35" applyNumberFormat="1" applyFont="1" applyProtection="1">
      <alignment horizontal="center"/>
    </xf>
    <xf numFmtId="4" fontId="18" fillId="0" borderId="13" xfId="37" applyNumberFormat="1" applyFont="1" applyProtection="1">
      <alignment horizontal="right" shrinkToFit="1"/>
    </xf>
    <xf numFmtId="4" fontId="12" fillId="0" borderId="28" xfId="0" applyNumberFormat="1" applyFont="1" applyBorder="1" applyAlignment="1">
      <alignment horizontal="center" wrapText="1"/>
    </xf>
    <xf numFmtId="0" fontId="17" fillId="0" borderId="14" xfId="34" applyNumberFormat="1" applyFont="1" applyProtection="1">
      <alignment horizontal="left" wrapText="1" indent="2"/>
    </xf>
    <xf numFmtId="49" fontId="17" fillId="0" borderId="13" xfId="35" applyNumberFormat="1" applyFont="1" applyProtection="1">
      <alignment horizontal="center"/>
    </xf>
    <xf numFmtId="4" fontId="17" fillId="0" borderId="13" xfId="37" applyNumberFormat="1" applyFont="1" applyProtection="1">
      <alignment horizontal="right" shrinkToFit="1"/>
    </xf>
    <xf numFmtId="0" fontId="16" fillId="5" borderId="14" xfId="34" applyNumberFormat="1" applyFont="1" applyFill="1" applyProtection="1">
      <alignment horizontal="left" wrapText="1" indent="2"/>
    </xf>
    <xf numFmtId="49" fontId="16" fillId="5" borderId="13" xfId="35" applyNumberFormat="1" applyFont="1" applyFill="1" applyProtection="1">
      <alignment horizontal="center"/>
    </xf>
    <xf numFmtId="4" fontId="16" fillId="5" borderId="13" xfId="37" applyNumberFormat="1" applyFont="1" applyFill="1" applyProtection="1">
      <alignment horizontal="right" shrinkToFit="1"/>
    </xf>
    <xf numFmtId="4" fontId="19" fillId="2" borderId="1" xfId="30" applyNumberFormat="1" applyFont="1" applyProtection="1">
      <alignment horizontal="right" vertical="top" shrinkToFit="1"/>
    </xf>
    <xf numFmtId="0" fontId="20" fillId="0" borderId="1" xfId="4" applyNumberFormat="1" applyFont="1" applyBorder="1" applyAlignment="1" applyProtection="1">
      <alignment horizontal="left" vertical="top" wrapText="1"/>
    </xf>
    <xf numFmtId="4" fontId="20" fillId="2" borderId="1" xfId="30" applyNumberFormat="1" applyFont="1" applyProtection="1">
      <alignment horizontal="right" vertical="top" shrinkToFit="1"/>
    </xf>
    <xf numFmtId="4" fontId="20" fillId="0" borderId="1" xfId="31" applyNumberFormat="1" applyFont="1" applyProtection="1">
      <alignment horizontal="right" vertical="top" shrinkToFit="1"/>
    </xf>
    <xf numFmtId="0" fontId="20" fillId="0" borderId="22" xfId="33" applyNumberFormat="1" applyFont="1" applyProtection="1"/>
    <xf numFmtId="0" fontId="4" fillId="0" borderId="0" xfId="0" applyFont="1" applyProtection="1">
      <protection locked="0"/>
    </xf>
    <xf numFmtId="0" fontId="20" fillId="0" borderId="9" xfId="28" applyNumberFormat="1" applyFont="1" applyBorder="1" applyAlignment="1" applyProtection="1">
      <alignment horizontal="center" vertical="center" shrinkToFit="1"/>
    </xf>
    <xf numFmtId="0" fontId="20" fillId="0" borderId="9" xfId="28" applyNumberFormat="1" applyFont="1" applyFill="1" applyBorder="1" applyAlignment="1" applyProtection="1">
      <alignment horizontal="center" vertical="center" shrinkToFit="1"/>
    </xf>
    <xf numFmtId="0" fontId="19" fillId="0" borderId="19" xfId="4" quotePrefix="1" applyNumberFormat="1" applyFont="1" applyBorder="1" applyAlignment="1" applyProtection="1">
      <alignment horizontal="center" vertical="center" wrapText="1"/>
    </xf>
    <xf numFmtId="0" fontId="19" fillId="0" borderId="19" xfId="4" applyNumberFormat="1" applyFont="1" applyBorder="1" applyAlignment="1" applyProtection="1">
      <alignment horizontal="center" vertical="center" wrapText="1"/>
    </xf>
    <xf numFmtId="0" fontId="16" fillId="0" borderId="19" xfId="4" applyNumberFormat="1" applyFont="1" applyBorder="1" applyAlignment="1" applyProtection="1">
      <alignment horizontal="center" vertical="center" wrapText="1"/>
    </xf>
    <xf numFmtId="4" fontId="16" fillId="2" borderId="19" xfId="30" applyNumberFormat="1" applyFont="1" applyBorder="1" applyAlignment="1" applyProtection="1">
      <alignment horizontal="center" vertical="center" shrinkToFit="1"/>
    </xf>
    <xf numFmtId="4" fontId="12" fillId="0" borderId="19" xfId="0" applyNumberFormat="1" applyFont="1" applyBorder="1" applyAlignment="1">
      <alignment horizontal="center" vertical="center"/>
    </xf>
    <xf numFmtId="0" fontId="20" fillId="0" borderId="19" xfId="4" quotePrefix="1" applyNumberFormat="1" applyFont="1" applyBorder="1" applyAlignment="1" applyProtection="1">
      <alignment horizontal="center" vertical="center" wrapText="1"/>
    </xf>
    <xf numFmtId="0" fontId="20" fillId="0" borderId="19" xfId="4" applyNumberFormat="1" applyFont="1" applyBorder="1" applyAlignment="1" applyProtection="1">
      <alignment horizontal="center" vertical="center" wrapText="1"/>
    </xf>
    <xf numFmtId="0" fontId="17" fillId="0" borderId="19" xfId="4" applyNumberFormat="1" applyFont="1" applyBorder="1" applyAlignment="1" applyProtection="1">
      <alignment horizontal="center" vertical="center" wrapText="1"/>
    </xf>
    <xf numFmtId="4" fontId="17" fillId="2" borderId="19" xfId="30" applyNumberFormat="1" applyFont="1" applyBorder="1" applyAlignment="1" applyProtection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19" fillId="5" borderId="19" xfId="4" applyNumberFormat="1" applyFont="1" applyFill="1" applyBorder="1" applyAlignment="1" applyProtection="1">
      <alignment horizontal="center" vertical="center" wrapText="1"/>
    </xf>
    <xf numFmtId="49" fontId="19" fillId="5" borderId="19" xfId="4" applyNumberFormat="1" applyFont="1" applyFill="1" applyBorder="1" applyAlignment="1" applyProtection="1">
      <alignment horizontal="center" vertical="center" wrapText="1"/>
    </xf>
    <xf numFmtId="0" fontId="16" fillId="5" borderId="19" xfId="4" applyNumberFormat="1" applyFont="1" applyFill="1" applyBorder="1" applyAlignment="1" applyProtection="1">
      <alignment horizontal="center" vertical="center" wrapText="1"/>
    </xf>
    <xf numFmtId="4" fontId="16" fillId="5" borderId="19" xfId="30" applyNumberFormat="1" applyFont="1" applyFill="1" applyBorder="1" applyAlignment="1" applyProtection="1">
      <alignment horizontal="center" vertical="center" shrinkToFit="1"/>
    </xf>
    <xf numFmtId="4" fontId="12" fillId="5" borderId="19" xfId="0" applyNumberFormat="1" applyFont="1" applyFill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7" fillId="0" borderId="19" xfId="4" quotePrefix="1" applyNumberFormat="1" applyFont="1" applyBorder="1" applyAlignment="1" applyProtection="1">
      <alignment horizontal="center" vertical="center" wrapText="1"/>
    </xf>
    <xf numFmtId="4" fontId="13" fillId="0" borderId="19" xfId="0" applyNumberFormat="1" applyFont="1" applyBorder="1" applyAlignment="1">
      <alignment horizontal="center" vertical="center"/>
    </xf>
    <xf numFmtId="0" fontId="20" fillId="0" borderId="13" xfId="4" quotePrefix="1" applyNumberFormat="1" applyFont="1" applyBorder="1" applyAlignment="1" applyProtection="1">
      <alignment horizontal="center" vertical="center" wrapText="1"/>
    </xf>
    <xf numFmtId="0" fontId="17" fillId="0" borderId="13" xfId="4" quotePrefix="1" applyNumberFormat="1" applyFont="1" applyBorder="1" applyAlignment="1" applyProtection="1">
      <alignment horizontal="center" vertical="center" wrapText="1"/>
    </xf>
    <xf numFmtId="0" fontId="20" fillId="0" borderId="13" xfId="4" applyNumberFormat="1" applyFont="1" applyBorder="1" applyAlignment="1" applyProtection="1">
      <alignment horizontal="center" vertical="center" wrapText="1"/>
    </xf>
    <xf numFmtId="4" fontId="17" fillId="2" borderId="13" xfId="30" applyNumberFormat="1" applyFont="1" applyBorder="1" applyAlignment="1" applyProtection="1">
      <alignment horizontal="center" vertical="center" shrinkToFit="1"/>
    </xf>
    <xf numFmtId="4" fontId="14" fillId="0" borderId="13" xfId="0" applyNumberFormat="1" applyFont="1" applyBorder="1" applyAlignment="1">
      <alignment horizontal="center" vertical="center"/>
    </xf>
    <xf numFmtId="0" fontId="20" fillId="0" borderId="1" xfId="4" quotePrefix="1" applyNumberFormat="1" applyFont="1" applyBorder="1" applyAlignment="1" applyProtection="1">
      <alignment horizontal="center" vertical="center" wrapText="1"/>
    </xf>
    <xf numFmtId="0" fontId="17" fillId="0" borderId="1" xfId="4" quotePrefix="1" applyNumberFormat="1" applyFont="1" applyBorder="1" applyAlignment="1" applyProtection="1">
      <alignment horizontal="center" vertical="center" wrapText="1"/>
    </xf>
    <xf numFmtId="4" fontId="17" fillId="0" borderId="1" xfId="31" applyNumberFormat="1" applyFont="1" applyAlignment="1" applyProtection="1">
      <alignment horizontal="center" vertical="center" shrinkToFit="1"/>
    </xf>
    <xf numFmtId="4" fontId="14" fillId="0" borderId="1" xfId="0" applyNumberFormat="1" applyFont="1" applyBorder="1" applyAlignment="1">
      <alignment horizontal="center" vertical="center"/>
    </xf>
    <xf numFmtId="0" fontId="17" fillId="0" borderId="1" xfId="4" applyNumberFormat="1" applyFont="1" applyBorder="1" applyAlignment="1" applyProtection="1">
      <alignment horizontal="center" vertical="center" wrapText="1"/>
    </xf>
    <xf numFmtId="0" fontId="20" fillId="0" borderId="1" xfId="4" applyNumberFormat="1" applyFont="1" applyBorder="1" applyAlignment="1" applyProtection="1">
      <alignment horizontal="center" vertical="center" wrapText="1"/>
    </xf>
    <xf numFmtId="4" fontId="17" fillId="2" borderId="1" xfId="30" applyNumberFormat="1" applyFont="1" applyAlignment="1" applyProtection="1">
      <alignment horizontal="center" vertical="center" shrinkToFit="1"/>
    </xf>
    <xf numFmtId="4" fontId="13" fillId="0" borderId="1" xfId="0" applyNumberFormat="1" applyFont="1" applyBorder="1" applyAlignment="1">
      <alignment horizontal="center" vertical="center"/>
    </xf>
    <xf numFmtId="0" fontId="19" fillId="5" borderId="1" xfId="4" applyNumberFormat="1" applyFont="1" applyFill="1" applyBorder="1" applyAlignment="1" applyProtection="1">
      <alignment horizontal="center" vertical="center" wrapText="1"/>
    </xf>
    <xf numFmtId="0" fontId="19" fillId="5" borderId="1" xfId="4" quotePrefix="1" applyNumberFormat="1" applyFont="1" applyFill="1" applyBorder="1" applyAlignment="1" applyProtection="1">
      <alignment horizontal="center" vertical="center" wrapText="1"/>
    </xf>
    <xf numFmtId="0" fontId="16" fillId="5" borderId="1" xfId="4" quotePrefix="1" applyNumberFormat="1" applyFont="1" applyFill="1" applyBorder="1" applyAlignment="1" applyProtection="1">
      <alignment horizontal="center" vertical="center" wrapText="1"/>
    </xf>
    <xf numFmtId="4" fontId="16" fillId="5" borderId="1" xfId="31" applyNumberFormat="1" applyFont="1" applyFill="1" applyAlignment="1" applyProtection="1">
      <alignment horizontal="center" vertical="center" shrinkToFit="1"/>
    </xf>
    <xf numFmtId="4" fontId="12" fillId="5" borderId="1" xfId="0" applyNumberFormat="1" applyFont="1" applyFill="1" applyBorder="1" applyAlignment="1">
      <alignment horizontal="center" vertical="center"/>
    </xf>
    <xf numFmtId="0" fontId="16" fillId="5" borderId="1" xfId="4" applyNumberFormat="1" applyFont="1" applyFill="1" applyBorder="1" applyAlignment="1" applyProtection="1">
      <alignment horizontal="center" vertical="center" wrapText="1"/>
    </xf>
    <xf numFmtId="4" fontId="16" fillId="5" borderId="1" xfId="30" applyNumberFormat="1" applyFont="1" applyFill="1" applyAlignment="1" applyProtection="1">
      <alignment horizontal="center" vertical="center" shrinkToFit="1"/>
    </xf>
    <xf numFmtId="4" fontId="12" fillId="0" borderId="1" xfId="0" applyNumberFormat="1" applyFont="1" applyBorder="1" applyAlignment="1">
      <alignment horizontal="center" vertical="center"/>
    </xf>
    <xf numFmtId="0" fontId="19" fillId="0" borderId="1" xfId="4" quotePrefix="1" applyNumberFormat="1" applyFont="1" applyBorder="1" applyAlignment="1" applyProtection="1">
      <alignment horizontal="center" vertical="center" wrapText="1"/>
    </xf>
    <xf numFmtId="0" fontId="16" fillId="0" borderId="1" xfId="4" applyNumberFormat="1" applyFont="1" applyBorder="1" applyAlignment="1" applyProtection="1">
      <alignment horizontal="center" vertical="center" wrapText="1"/>
    </xf>
    <xf numFmtId="0" fontId="19" fillId="0" borderId="1" xfId="4" applyNumberFormat="1" applyFont="1" applyBorder="1" applyAlignment="1" applyProtection="1">
      <alignment horizontal="center" vertical="center" wrapText="1"/>
    </xf>
    <xf numFmtId="4" fontId="16" fillId="2" borderId="1" xfId="30" applyNumberFormat="1" applyFont="1" applyAlignment="1" applyProtection="1">
      <alignment horizontal="center" vertical="center" shrinkToFit="1"/>
    </xf>
    <xf numFmtId="4" fontId="15" fillId="5" borderId="1" xfId="0" applyNumberFormat="1" applyFont="1" applyFill="1" applyBorder="1" applyAlignment="1">
      <alignment horizontal="center" vertical="center"/>
    </xf>
    <xf numFmtId="0" fontId="19" fillId="0" borderId="21" xfId="29" applyNumberFormat="1" applyFont="1" applyAlignment="1" applyProtection="1">
      <alignment horizontal="center" vertical="center"/>
    </xf>
    <xf numFmtId="0" fontId="21" fillId="0" borderId="1" xfId="4" applyNumberFormat="1" applyFont="1" applyBorder="1" applyAlignment="1" applyProtection="1">
      <alignment horizontal="center" vertical="center" wrapText="1"/>
    </xf>
    <xf numFmtId="0" fontId="18" fillId="0" borderId="1" xfId="4" applyNumberFormat="1" applyFont="1" applyBorder="1" applyAlignment="1" applyProtection="1">
      <alignment horizontal="center" vertical="center" wrapText="1"/>
    </xf>
    <xf numFmtId="4" fontId="16" fillId="3" borderId="1" xfId="32" applyNumberFormat="1" applyFont="1" applyAlignment="1" applyProtection="1">
      <alignment horizontal="center" vertical="center" shrinkToFit="1"/>
    </xf>
    <xf numFmtId="0" fontId="9" fillId="0" borderId="0" xfId="0" applyFont="1"/>
    <xf numFmtId="0" fontId="19" fillId="0" borderId="0" xfId="4" applyNumberFormat="1" applyFont="1" applyBorder="1" applyAlignment="1" applyProtection="1">
      <alignment horizontal="left" vertical="top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wrapText="1"/>
    </xf>
    <xf numFmtId="0" fontId="22" fillId="0" borderId="19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4" fontId="11" fillId="0" borderId="19" xfId="0" applyNumberFormat="1" applyFont="1" applyBorder="1" applyAlignment="1">
      <alignment wrapText="1"/>
    </xf>
    <xf numFmtId="4" fontId="22" fillId="0" borderId="19" xfId="0" applyNumberFormat="1" applyFont="1" applyBorder="1" applyAlignment="1">
      <alignment wrapText="1"/>
    </xf>
    <xf numFmtId="4" fontId="22" fillId="0" borderId="0" xfId="0" applyNumberFormat="1" applyFont="1" applyAlignment="1">
      <alignment wrapText="1"/>
    </xf>
    <xf numFmtId="0" fontId="23" fillId="0" borderId="0" xfId="0" applyFont="1" applyAlignment="1">
      <alignment horizontal="right"/>
    </xf>
    <xf numFmtId="0" fontId="22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horizontal="right" wrapText="1"/>
    </xf>
    <xf numFmtId="0" fontId="11" fillId="0" borderId="0" xfId="0" applyFont="1" applyAlignment="1">
      <alignment horizontal="center"/>
    </xf>
    <xf numFmtId="0" fontId="11" fillId="7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/>
    <xf numFmtId="0" fontId="11" fillId="8" borderId="19" xfId="0" applyFont="1" applyFill="1" applyBorder="1" applyAlignment="1">
      <alignment horizontal="center" vertical="center" wrapText="1"/>
    </xf>
    <xf numFmtId="4" fontId="22" fillId="0" borderId="19" xfId="0" applyNumberFormat="1" applyFont="1" applyBorder="1" applyAlignment="1">
      <alignment horizontal="center" vertical="center" wrapText="1"/>
    </xf>
    <xf numFmtId="49" fontId="22" fillId="0" borderId="19" xfId="0" applyNumberFormat="1" applyFont="1" applyBorder="1" applyAlignment="1">
      <alignment horizontal="center" vertical="center" wrapText="1"/>
    </xf>
    <xf numFmtId="4" fontId="20" fillId="0" borderId="1" xfId="31" applyNumberFormat="1" applyFont="1" applyAlignment="1" applyProtection="1">
      <alignment horizontal="right" vertical="center" shrinkToFit="1"/>
    </xf>
    <xf numFmtId="4" fontId="11" fillId="0" borderId="19" xfId="0" applyNumberFormat="1" applyFont="1" applyBorder="1" applyAlignment="1">
      <alignment horizontal="center" vertical="center" wrapText="1"/>
    </xf>
    <xf numFmtId="49" fontId="24" fillId="0" borderId="19" xfId="0" applyNumberFormat="1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4" fontId="24" fillId="0" borderId="19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49" fontId="22" fillId="0" borderId="19" xfId="0" applyNumberFormat="1" applyFont="1" applyBorder="1" applyAlignment="1">
      <alignment wrapText="1"/>
    </xf>
    <xf numFmtId="2" fontId="22" fillId="0" borderId="19" xfId="0" applyNumberFormat="1" applyFont="1" applyBorder="1" applyAlignment="1">
      <alignment wrapText="1"/>
    </xf>
    <xf numFmtId="0" fontId="11" fillId="6" borderId="19" xfId="0" applyFont="1" applyFill="1" applyBorder="1" applyAlignment="1">
      <alignment horizontal="center" vertical="center" wrapText="1"/>
    </xf>
    <xf numFmtId="49" fontId="11" fillId="4" borderId="19" xfId="0" applyNumberFormat="1" applyFont="1" applyFill="1" applyBorder="1" applyAlignment="1">
      <alignment wrapText="1"/>
    </xf>
    <xf numFmtId="0" fontId="11" fillId="4" borderId="19" xfId="0" applyFont="1" applyFill="1" applyBorder="1" applyAlignment="1">
      <alignment wrapText="1"/>
    </xf>
    <xf numFmtId="4" fontId="11" fillId="4" borderId="19" xfId="0" applyNumberFormat="1" applyFont="1" applyFill="1" applyBorder="1" applyAlignment="1">
      <alignment wrapText="1"/>
    </xf>
    <xf numFmtId="49" fontId="22" fillId="0" borderId="0" xfId="0" applyNumberFormat="1" applyFont="1" applyAlignment="1">
      <alignment wrapText="1"/>
    </xf>
    <xf numFmtId="49" fontId="11" fillId="4" borderId="19" xfId="0" applyNumberFormat="1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20" xfId="0" applyFont="1" applyBorder="1" applyAlignment="1">
      <alignment horizontal="center" vertical="center"/>
    </xf>
    <xf numFmtId="0" fontId="22" fillId="0" borderId="0" xfId="0" applyFont="1" applyBorder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0" xfId="0" applyFont="1" applyAlignment="1"/>
    <xf numFmtId="0" fontId="6" fillId="0" borderId="0" xfId="0" applyFont="1" applyAlignment="1">
      <alignment horizontal="center" wrapText="1"/>
    </xf>
    <xf numFmtId="0" fontId="12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6" fillId="4" borderId="9" xfId="27" applyNumberFormat="1" applyFont="1" applyFill="1" applyAlignment="1" applyProtection="1">
      <alignment horizontal="center" vertical="center" wrapText="1"/>
    </xf>
    <xf numFmtId="0" fontId="16" fillId="4" borderId="9" xfId="27" applyFont="1" applyFill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38">
    <cellStyle name="st24" xfId="27"/>
    <cellStyle name="xl23" xfId="28"/>
    <cellStyle name="xl24" xfId="29"/>
    <cellStyle name="xl25" xfId="33"/>
    <cellStyle name="xl26" xfId="1"/>
    <cellStyle name="xl27" xfId="3"/>
    <cellStyle name="xl28" xfId="7"/>
    <cellStyle name="xl29" xfId="12"/>
    <cellStyle name="xl30" xfId="34"/>
    <cellStyle name="xl31" xfId="32"/>
    <cellStyle name="xl34" xfId="4"/>
    <cellStyle name="xl36" xfId="30"/>
    <cellStyle name="xl38" xfId="31"/>
    <cellStyle name="xl39" xfId="9"/>
    <cellStyle name="xl40" xfId="14"/>
    <cellStyle name="xl41" xfId="35"/>
    <cellStyle name="xl46" xfId="2"/>
    <cellStyle name="xl48" xfId="10"/>
    <cellStyle name="xl49" xfId="36"/>
    <cellStyle name="xl50" xfId="37"/>
    <cellStyle name="xl70" xfId="17"/>
    <cellStyle name="xl71" xfId="22"/>
    <cellStyle name="xl73" xfId="8"/>
    <cellStyle name="xl74" xfId="13"/>
    <cellStyle name="xl75" xfId="18"/>
    <cellStyle name="xl76" xfId="23"/>
    <cellStyle name="xl78" xfId="5"/>
    <cellStyle name="xl79" xfId="19"/>
    <cellStyle name="xl80" xfId="24"/>
    <cellStyle name="xl81" xfId="6"/>
    <cellStyle name="xl82" xfId="15"/>
    <cellStyle name="xl83" xfId="20"/>
    <cellStyle name="xl84" xfId="25"/>
    <cellStyle name="xl86" xfId="11"/>
    <cellStyle name="xl87" xfId="16"/>
    <cellStyle name="xl88" xfId="21"/>
    <cellStyle name="xl89" xfId="26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83"/>
  <sheetViews>
    <sheetView tabSelected="1" topLeftCell="B1" workbookViewId="0">
      <selection activeCell="G14" sqref="G14"/>
    </sheetView>
  </sheetViews>
  <sheetFormatPr defaultRowHeight="14.25"/>
  <cols>
    <col min="1" max="1" width="0.7109375" style="1" hidden="1" customWidth="1"/>
    <col min="2" max="2" width="42.85546875" style="1" customWidth="1"/>
    <col min="3" max="3" width="6.85546875" style="1" customWidth="1"/>
    <col min="4" max="4" width="23.5703125" style="1" customWidth="1"/>
    <col min="5" max="5" width="14.28515625" style="1" customWidth="1"/>
    <col min="6" max="6" width="14" style="1" customWidth="1"/>
    <col min="7" max="7" width="10.5703125" style="1" customWidth="1"/>
    <col min="8" max="8" width="9.140625" style="1"/>
    <col min="9" max="9" width="16.28515625" style="1" customWidth="1"/>
    <col min="10" max="16384" width="9.140625" style="1"/>
  </cols>
  <sheetData>
    <row r="1" spans="1:8">
      <c r="B1" s="2"/>
      <c r="C1" s="2"/>
      <c r="D1" s="178" t="s">
        <v>261</v>
      </c>
      <c r="E1" s="178"/>
      <c r="F1" s="178"/>
      <c r="G1" s="178"/>
      <c r="H1" s="2"/>
    </row>
    <row r="2" spans="1:8" ht="15" customHeight="1">
      <c r="B2" s="179" t="s">
        <v>396</v>
      </c>
      <c r="C2" s="179"/>
      <c r="D2" s="179"/>
      <c r="E2" s="179"/>
      <c r="F2" s="179"/>
      <c r="G2" s="179"/>
      <c r="H2" s="2"/>
    </row>
    <row r="3" spans="1:8" ht="15" customHeight="1">
      <c r="B3" s="179" t="s">
        <v>262</v>
      </c>
      <c r="C3" s="179"/>
      <c r="D3" s="179"/>
      <c r="E3" s="179"/>
      <c r="F3" s="179"/>
      <c r="G3" s="179"/>
      <c r="H3" s="2"/>
    </row>
    <row r="4" spans="1:8">
      <c r="B4" s="2"/>
      <c r="C4" s="2"/>
      <c r="D4" s="179" t="s">
        <v>402</v>
      </c>
      <c r="E4" s="179"/>
      <c r="F4" s="179"/>
      <c r="G4" s="179"/>
      <c r="H4" s="2"/>
    </row>
    <row r="5" spans="1:8">
      <c r="B5" s="2"/>
      <c r="C5" s="2"/>
      <c r="D5" s="2"/>
      <c r="E5" s="2"/>
      <c r="F5" s="2"/>
      <c r="G5" s="2"/>
      <c r="H5" s="2"/>
    </row>
    <row r="6" spans="1:8" ht="14.25" customHeight="1">
      <c r="A6" s="3"/>
      <c r="B6" s="180" t="s">
        <v>390</v>
      </c>
      <c r="C6" s="180"/>
      <c r="D6" s="180"/>
      <c r="E6" s="180"/>
      <c r="F6" s="180"/>
      <c r="G6" s="180"/>
    </row>
    <row r="7" spans="1:8">
      <c r="A7" s="3"/>
      <c r="B7" s="181"/>
      <c r="C7" s="181"/>
      <c r="D7" s="181"/>
      <c r="E7" s="181"/>
      <c r="F7" s="181"/>
      <c r="G7" s="181"/>
    </row>
    <row r="8" spans="1:8" ht="39" thickBot="1">
      <c r="A8" s="3"/>
      <c r="B8" s="40" t="s">
        <v>0</v>
      </c>
      <c r="C8" s="40"/>
      <c r="D8" s="40" t="s">
        <v>1</v>
      </c>
      <c r="E8" s="40" t="s">
        <v>2</v>
      </c>
      <c r="F8" s="40" t="s">
        <v>3</v>
      </c>
      <c r="G8" s="40" t="s">
        <v>60</v>
      </c>
    </row>
    <row r="9" spans="1:8">
      <c r="A9" s="3"/>
      <c r="B9" s="5" t="s">
        <v>4</v>
      </c>
      <c r="C9" s="6"/>
      <c r="D9" s="7" t="s">
        <v>5</v>
      </c>
      <c r="E9" s="8">
        <v>12029362.050000001</v>
      </c>
      <c r="F9" s="8">
        <v>12603473.960000001</v>
      </c>
      <c r="G9" s="41">
        <f>F9/E9*100</f>
        <v>104.7725881689628</v>
      </c>
    </row>
    <row r="10" spans="1:8">
      <c r="A10" s="3"/>
      <c r="B10" s="9" t="s">
        <v>6</v>
      </c>
      <c r="C10" s="53"/>
      <c r="D10" s="10"/>
      <c r="E10" s="11"/>
      <c r="F10" s="11"/>
      <c r="G10" s="54"/>
    </row>
    <row r="11" spans="1:8" ht="14.45" customHeight="1">
      <c r="A11" s="3"/>
      <c r="B11" s="57" t="s">
        <v>7</v>
      </c>
      <c r="C11" s="49"/>
      <c r="D11" s="58" t="s">
        <v>263</v>
      </c>
      <c r="E11" s="59">
        <v>469000</v>
      </c>
      <c r="F11" s="59">
        <v>1407497.45</v>
      </c>
      <c r="G11" s="52">
        <f>F11/E11*100</f>
        <v>300.10606609808099</v>
      </c>
    </row>
    <row r="12" spans="1:8" ht="14.45" customHeight="1">
      <c r="A12" s="3"/>
      <c r="B12" s="12" t="s">
        <v>8</v>
      </c>
      <c r="C12" s="55">
        <v>182</v>
      </c>
      <c r="D12" s="13" t="s">
        <v>264</v>
      </c>
      <c r="E12" s="14">
        <v>30000</v>
      </c>
      <c r="F12" s="14">
        <v>36236.39</v>
      </c>
      <c r="G12" s="56">
        <f t="shared" ref="G12:G75" si="0">F12/E12*100</f>
        <v>120.78796666666666</v>
      </c>
    </row>
    <row r="13" spans="1:8" ht="12.6" customHeight="1">
      <c r="A13" s="3"/>
      <c r="B13" s="15" t="s">
        <v>9</v>
      </c>
      <c r="C13" s="4"/>
      <c r="D13" s="16" t="s">
        <v>265</v>
      </c>
      <c r="E13" s="17">
        <v>30000</v>
      </c>
      <c r="F13" s="17">
        <v>36236.39</v>
      </c>
      <c r="G13" s="43">
        <f t="shared" si="0"/>
        <v>120.78796666666666</v>
      </c>
    </row>
    <row r="14" spans="1:8" ht="45" customHeight="1">
      <c r="A14" s="3"/>
      <c r="B14" s="15" t="s">
        <v>10</v>
      </c>
      <c r="C14" s="18">
        <v>182</v>
      </c>
      <c r="D14" s="16" t="s">
        <v>266</v>
      </c>
      <c r="E14" s="17">
        <v>30000</v>
      </c>
      <c r="F14" s="17">
        <v>36186.03</v>
      </c>
      <c r="G14" s="43">
        <f t="shared" si="0"/>
        <v>120.62009999999998</v>
      </c>
    </row>
    <row r="15" spans="1:8" ht="95.25">
      <c r="A15" s="3"/>
      <c r="B15" s="15" t="s">
        <v>267</v>
      </c>
      <c r="C15" s="18">
        <v>182</v>
      </c>
      <c r="D15" s="16" t="s">
        <v>268</v>
      </c>
      <c r="E15" s="17">
        <v>30000</v>
      </c>
      <c r="F15" s="17">
        <v>36150</v>
      </c>
      <c r="G15" s="43">
        <f t="shared" si="0"/>
        <v>120.5</v>
      </c>
    </row>
    <row r="16" spans="1:8" ht="74.25">
      <c r="A16" s="3"/>
      <c r="B16" s="15" t="s">
        <v>11</v>
      </c>
      <c r="C16" s="18">
        <v>182</v>
      </c>
      <c r="D16" s="16" t="s">
        <v>269</v>
      </c>
      <c r="E16" s="17" t="s">
        <v>12</v>
      </c>
      <c r="F16" s="17">
        <v>36.03</v>
      </c>
      <c r="G16" s="43">
        <v>0</v>
      </c>
    </row>
    <row r="17" spans="1:7" ht="95.25">
      <c r="A17" s="3"/>
      <c r="B17" s="15" t="s">
        <v>347</v>
      </c>
      <c r="C17" s="18">
        <v>182</v>
      </c>
      <c r="D17" s="16" t="s">
        <v>360</v>
      </c>
      <c r="E17" s="17" t="s">
        <v>12</v>
      </c>
      <c r="F17" s="17">
        <v>17.68</v>
      </c>
      <c r="G17" s="43">
        <v>0</v>
      </c>
    </row>
    <row r="18" spans="1:7" ht="116.25">
      <c r="A18" s="3"/>
      <c r="B18" s="15" t="s">
        <v>348</v>
      </c>
      <c r="C18" s="18">
        <v>182</v>
      </c>
      <c r="D18" s="16" t="s">
        <v>361</v>
      </c>
      <c r="E18" s="17" t="s">
        <v>12</v>
      </c>
      <c r="F18" s="17">
        <v>12.3</v>
      </c>
      <c r="G18" s="43">
        <v>0</v>
      </c>
    </row>
    <row r="19" spans="1:7" ht="105.75">
      <c r="A19" s="3"/>
      <c r="B19" s="15" t="s">
        <v>349</v>
      </c>
      <c r="C19" s="18">
        <v>182</v>
      </c>
      <c r="D19" s="16" t="s">
        <v>362</v>
      </c>
      <c r="E19" s="17" t="s">
        <v>12</v>
      </c>
      <c r="F19" s="17">
        <v>5.38</v>
      </c>
      <c r="G19" s="43">
        <v>0</v>
      </c>
    </row>
    <row r="20" spans="1:7" ht="42.75">
      <c r="A20" s="3"/>
      <c r="B20" s="15" t="s">
        <v>13</v>
      </c>
      <c r="C20" s="18">
        <v>182</v>
      </c>
      <c r="D20" s="16" t="s">
        <v>270</v>
      </c>
      <c r="E20" s="17" t="s">
        <v>12</v>
      </c>
      <c r="F20" s="17">
        <v>32.68</v>
      </c>
      <c r="G20" s="43">
        <v>0</v>
      </c>
    </row>
    <row r="21" spans="1:7" ht="63.75">
      <c r="A21" s="3"/>
      <c r="B21" s="15" t="s">
        <v>271</v>
      </c>
      <c r="C21" s="18">
        <v>182</v>
      </c>
      <c r="D21" s="16" t="s">
        <v>272</v>
      </c>
      <c r="E21" s="17" t="s">
        <v>12</v>
      </c>
      <c r="F21" s="17">
        <v>30.52</v>
      </c>
      <c r="G21" s="43">
        <v>0</v>
      </c>
    </row>
    <row r="22" spans="1:7" ht="42.75">
      <c r="A22" s="3"/>
      <c r="B22" s="15" t="s">
        <v>14</v>
      </c>
      <c r="C22" s="18">
        <v>182</v>
      </c>
      <c r="D22" s="16" t="s">
        <v>273</v>
      </c>
      <c r="E22" s="17" t="s">
        <v>12</v>
      </c>
      <c r="F22" s="17">
        <v>0.16</v>
      </c>
      <c r="G22" s="43">
        <v>0</v>
      </c>
    </row>
    <row r="23" spans="1:7" ht="63.75">
      <c r="A23" s="3"/>
      <c r="B23" s="15" t="s">
        <v>350</v>
      </c>
      <c r="C23" s="18">
        <v>182</v>
      </c>
      <c r="D23" s="16" t="s">
        <v>363</v>
      </c>
      <c r="E23" s="17" t="s">
        <v>12</v>
      </c>
      <c r="F23" s="17">
        <v>2</v>
      </c>
      <c r="G23" s="43">
        <v>0</v>
      </c>
    </row>
    <row r="24" spans="1:7">
      <c r="A24" s="3"/>
      <c r="B24" s="12" t="s">
        <v>15</v>
      </c>
      <c r="C24" s="19">
        <v>182</v>
      </c>
      <c r="D24" s="13" t="s">
        <v>274</v>
      </c>
      <c r="E24" s="14">
        <v>40000</v>
      </c>
      <c r="F24" s="14">
        <v>146077.72</v>
      </c>
      <c r="G24" s="42">
        <f t="shared" si="0"/>
        <v>365.1943</v>
      </c>
    </row>
    <row r="25" spans="1:7" ht="21.75">
      <c r="A25" s="3"/>
      <c r="B25" s="15" t="s">
        <v>16</v>
      </c>
      <c r="C25" s="18">
        <v>182</v>
      </c>
      <c r="D25" s="16" t="s">
        <v>275</v>
      </c>
      <c r="E25" s="17">
        <v>40000</v>
      </c>
      <c r="F25" s="17">
        <v>145374.39000000001</v>
      </c>
      <c r="G25" s="43">
        <v>0</v>
      </c>
    </row>
    <row r="26" spans="1:7" ht="32.25">
      <c r="A26" s="3"/>
      <c r="B26" s="15" t="s">
        <v>17</v>
      </c>
      <c r="C26" s="18">
        <v>182</v>
      </c>
      <c r="D26" s="16" t="s">
        <v>276</v>
      </c>
      <c r="E26" s="17">
        <v>40000</v>
      </c>
      <c r="F26" s="17">
        <v>145416.07999999999</v>
      </c>
      <c r="G26" s="43">
        <v>0</v>
      </c>
    </row>
    <row r="27" spans="1:7" ht="32.25">
      <c r="A27" s="3"/>
      <c r="B27" s="15" t="s">
        <v>17</v>
      </c>
      <c r="C27" s="18">
        <v>182</v>
      </c>
      <c r="D27" s="16" t="s">
        <v>277</v>
      </c>
      <c r="E27" s="17">
        <v>40000</v>
      </c>
      <c r="F27" s="17">
        <v>145416.07999999999</v>
      </c>
      <c r="G27" s="43">
        <v>0</v>
      </c>
    </row>
    <row r="28" spans="1:7" ht="53.25">
      <c r="A28" s="3"/>
      <c r="B28" s="15" t="s">
        <v>18</v>
      </c>
      <c r="C28" s="18">
        <v>182</v>
      </c>
      <c r="D28" s="16" t="s">
        <v>278</v>
      </c>
      <c r="E28" s="17">
        <v>40000</v>
      </c>
      <c r="F28" s="17">
        <v>145123</v>
      </c>
      <c r="G28" s="43">
        <v>0</v>
      </c>
    </row>
    <row r="29" spans="1:7" ht="32.25">
      <c r="A29" s="3"/>
      <c r="B29" s="15" t="s">
        <v>19</v>
      </c>
      <c r="C29" s="18">
        <v>182</v>
      </c>
      <c r="D29" s="16" t="s">
        <v>279</v>
      </c>
      <c r="E29" s="17" t="s">
        <v>12</v>
      </c>
      <c r="F29" s="17">
        <v>293.08</v>
      </c>
      <c r="G29" s="43">
        <v>0</v>
      </c>
    </row>
    <row r="30" spans="1:7" ht="32.25">
      <c r="A30" s="3"/>
      <c r="B30" s="15" t="s">
        <v>351</v>
      </c>
      <c r="C30" s="18">
        <v>182</v>
      </c>
      <c r="D30" s="16" t="s">
        <v>364</v>
      </c>
      <c r="E30" s="17" t="s">
        <v>12</v>
      </c>
      <c r="F30" s="17">
        <v>-41.69</v>
      </c>
      <c r="G30" s="43">
        <v>0</v>
      </c>
    </row>
    <row r="31" spans="1:7" ht="53.25">
      <c r="A31" s="3"/>
      <c r="B31" s="15" t="s">
        <v>352</v>
      </c>
      <c r="C31" s="18">
        <v>182</v>
      </c>
      <c r="D31" s="16" t="s">
        <v>365</v>
      </c>
      <c r="E31" s="17" t="s">
        <v>12</v>
      </c>
      <c r="F31" s="17">
        <v>-41.69</v>
      </c>
      <c r="G31" s="43">
        <v>0</v>
      </c>
    </row>
    <row r="32" spans="1:7" ht="84.75">
      <c r="A32" s="3"/>
      <c r="B32" s="15" t="s">
        <v>353</v>
      </c>
      <c r="C32" s="18">
        <v>182</v>
      </c>
      <c r="D32" s="16" t="s">
        <v>366</v>
      </c>
      <c r="E32" s="17" t="s">
        <v>12</v>
      </c>
      <c r="F32" s="17">
        <v>-41.69</v>
      </c>
      <c r="G32" s="43" t="e">
        <f t="shared" si="0"/>
        <v>#VALUE!</v>
      </c>
    </row>
    <row r="33" spans="1:7">
      <c r="A33" s="3"/>
      <c r="B33" s="15" t="s">
        <v>20</v>
      </c>
      <c r="C33" s="18">
        <v>182</v>
      </c>
      <c r="D33" s="16" t="s">
        <v>280</v>
      </c>
      <c r="E33" s="17" t="s">
        <v>12</v>
      </c>
      <c r="F33" s="17">
        <v>703.33</v>
      </c>
      <c r="G33" s="43">
        <v>0</v>
      </c>
    </row>
    <row r="34" spans="1:7">
      <c r="A34" s="3"/>
      <c r="B34" s="15" t="s">
        <v>20</v>
      </c>
      <c r="C34" s="18">
        <v>182</v>
      </c>
      <c r="D34" s="16" t="s">
        <v>281</v>
      </c>
      <c r="E34" s="17" t="s">
        <v>12</v>
      </c>
      <c r="F34" s="17">
        <v>703.33</v>
      </c>
      <c r="G34" s="43" t="e">
        <f t="shared" si="0"/>
        <v>#VALUE!</v>
      </c>
    </row>
    <row r="35" spans="1:7" ht="42.75">
      <c r="A35" s="3"/>
      <c r="B35" s="15" t="s">
        <v>21</v>
      </c>
      <c r="C35" s="18">
        <v>182</v>
      </c>
      <c r="D35" s="16" t="s">
        <v>282</v>
      </c>
      <c r="E35" s="17" t="s">
        <v>12</v>
      </c>
      <c r="F35" s="17">
        <v>669.42</v>
      </c>
      <c r="G35" s="43">
        <v>0</v>
      </c>
    </row>
    <row r="36" spans="1:7" ht="21.75">
      <c r="A36" s="3"/>
      <c r="B36" s="15" t="s">
        <v>354</v>
      </c>
      <c r="C36" s="18">
        <v>182</v>
      </c>
      <c r="D36" s="16" t="s">
        <v>367</v>
      </c>
      <c r="E36" s="17" t="s">
        <v>12</v>
      </c>
      <c r="F36" s="17">
        <v>15.91</v>
      </c>
      <c r="G36" s="43">
        <v>0</v>
      </c>
    </row>
    <row r="37" spans="1:7" ht="42.75">
      <c r="A37" s="3"/>
      <c r="B37" s="15" t="s">
        <v>355</v>
      </c>
      <c r="C37" s="18">
        <v>182</v>
      </c>
      <c r="D37" s="16" t="s">
        <v>368</v>
      </c>
      <c r="E37" s="17" t="s">
        <v>12</v>
      </c>
      <c r="F37" s="17">
        <v>18</v>
      </c>
      <c r="G37" s="43">
        <v>0</v>
      </c>
    </row>
    <row r="38" spans="1:7">
      <c r="A38" s="3"/>
      <c r="B38" s="12" t="s">
        <v>22</v>
      </c>
      <c r="C38" s="19">
        <v>182</v>
      </c>
      <c r="D38" s="13" t="s">
        <v>283</v>
      </c>
      <c r="E38" s="14">
        <v>143000</v>
      </c>
      <c r="F38" s="14">
        <v>180344.53</v>
      </c>
      <c r="G38" s="42">
        <v>0</v>
      </c>
    </row>
    <row r="39" spans="1:7">
      <c r="A39" s="3"/>
      <c r="B39" s="12" t="s">
        <v>23</v>
      </c>
      <c r="C39" s="19">
        <v>182</v>
      </c>
      <c r="D39" s="13" t="s">
        <v>284</v>
      </c>
      <c r="E39" s="14">
        <v>23000</v>
      </c>
      <c r="F39" s="14">
        <v>19112.490000000002</v>
      </c>
      <c r="G39" s="42">
        <f>F39/E39*100</f>
        <v>83.097782608695653</v>
      </c>
    </row>
    <row r="40" spans="1:7" ht="32.25">
      <c r="A40" s="3"/>
      <c r="B40" s="15" t="s">
        <v>24</v>
      </c>
      <c r="C40" s="18">
        <v>182</v>
      </c>
      <c r="D40" s="16" t="s">
        <v>285</v>
      </c>
      <c r="E40" s="17">
        <v>23000</v>
      </c>
      <c r="F40" s="17">
        <v>19112.490000000002</v>
      </c>
      <c r="G40" s="43">
        <f>F40/E40*100</f>
        <v>83.097782608695653</v>
      </c>
    </row>
    <row r="41" spans="1:7" ht="63.75">
      <c r="A41" s="3"/>
      <c r="B41" s="15" t="s">
        <v>25</v>
      </c>
      <c r="C41" s="18">
        <v>182</v>
      </c>
      <c r="D41" s="16" t="s">
        <v>286</v>
      </c>
      <c r="E41" s="17">
        <v>23000</v>
      </c>
      <c r="F41" s="17">
        <v>18916.169999999998</v>
      </c>
      <c r="G41" s="43">
        <f>F41/E41*100</f>
        <v>82.244217391304346</v>
      </c>
    </row>
    <row r="42" spans="1:7" ht="42.75">
      <c r="A42" s="3"/>
      <c r="B42" s="15" t="s">
        <v>26</v>
      </c>
      <c r="C42" s="18">
        <v>182</v>
      </c>
      <c r="D42" s="16" t="s">
        <v>287</v>
      </c>
      <c r="E42" s="17" t="s">
        <v>12</v>
      </c>
      <c r="F42" s="17">
        <v>196.32</v>
      </c>
      <c r="G42" s="43">
        <v>0</v>
      </c>
    </row>
    <row r="43" spans="1:7">
      <c r="A43" s="3"/>
      <c r="B43" s="12" t="s">
        <v>27</v>
      </c>
      <c r="C43" s="19">
        <v>182</v>
      </c>
      <c r="D43" s="13" t="s">
        <v>288</v>
      </c>
      <c r="E43" s="14">
        <v>120000</v>
      </c>
      <c r="F43" s="14">
        <v>161232.04</v>
      </c>
      <c r="G43" s="42">
        <f t="shared" si="0"/>
        <v>134.36003333333335</v>
      </c>
    </row>
    <row r="44" spans="1:7">
      <c r="A44" s="3"/>
      <c r="B44" s="15" t="s">
        <v>28</v>
      </c>
      <c r="C44" s="18">
        <v>182</v>
      </c>
      <c r="D44" s="16" t="s">
        <v>289</v>
      </c>
      <c r="E44" s="17">
        <v>20000</v>
      </c>
      <c r="F44" s="17">
        <v>-4749.99</v>
      </c>
      <c r="G44" s="43">
        <f t="shared" si="0"/>
        <v>-23.749950000000002</v>
      </c>
    </row>
    <row r="45" spans="1:7" ht="32.25">
      <c r="A45" s="3"/>
      <c r="B45" s="15" t="s">
        <v>29</v>
      </c>
      <c r="C45" s="18">
        <v>182</v>
      </c>
      <c r="D45" s="16" t="s">
        <v>290</v>
      </c>
      <c r="E45" s="17">
        <v>20000</v>
      </c>
      <c r="F45" s="17">
        <v>-4749.99</v>
      </c>
      <c r="G45" s="43">
        <f t="shared" si="0"/>
        <v>-23.749950000000002</v>
      </c>
    </row>
    <row r="46" spans="1:7" ht="53.25">
      <c r="A46" s="3"/>
      <c r="B46" s="15" t="s">
        <v>30</v>
      </c>
      <c r="C46" s="18">
        <v>182</v>
      </c>
      <c r="D46" s="16" t="s">
        <v>291</v>
      </c>
      <c r="E46" s="17">
        <v>20000</v>
      </c>
      <c r="F46" s="17">
        <v>-4926</v>
      </c>
      <c r="G46" s="43">
        <f t="shared" si="0"/>
        <v>-24.63</v>
      </c>
    </row>
    <row r="47" spans="1:7" ht="42.75">
      <c r="A47" s="3"/>
      <c r="B47" s="15" t="s">
        <v>31</v>
      </c>
      <c r="C47" s="18">
        <v>182</v>
      </c>
      <c r="D47" s="16" t="s">
        <v>292</v>
      </c>
      <c r="E47" s="17" t="s">
        <v>12</v>
      </c>
      <c r="F47" s="17">
        <v>176.01</v>
      </c>
      <c r="G47" s="43">
        <v>0</v>
      </c>
    </row>
    <row r="48" spans="1:7">
      <c r="A48" s="3"/>
      <c r="B48" s="15" t="s">
        <v>32</v>
      </c>
      <c r="C48" s="18">
        <v>182</v>
      </c>
      <c r="D48" s="16" t="s">
        <v>293</v>
      </c>
      <c r="E48" s="17">
        <v>100000</v>
      </c>
      <c r="F48" s="17">
        <v>165982.03</v>
      </c>
      <c r="G48" s="43">
        <v>0</v>
      </c>
    </row>
    <row r="49" spans="1:7" ht="32.25">
      <c r="A49" s="3"/>
      <c r="B49" s="15" t="s">
        <v>33</v>
      </c>
      <c r="C49" s="18">
        <v>182</v>
      </c>
      <c r="D49" s="16" t="s">
        <v>294</v>
      </c>
      <c r="E49" s="17">
        <v>100000</v>
      </c>
      <c r="F49" s="17">
        <v>165982.03</v>
      </c>
      <c r="G49" s="43">
        <v>0</v>
      </c>
    </row>
    <row r="50" spans="1:7" ht="53.25">
      <c r="A50" s="3"/>
      <c r="B50" s="15" t="s">
        <v>34</v>
      </c>
      <c r="C50" s="18">
        <v>182</v>
      </c>
      <c r="D50" s="16" t="s">
        <v>295</v>
      </c>
      <c r="E50" s="17">
        <v>100000</v>
      </c>
      <c r="F50" s="17">
        <v>163132.01999999999</v>
      </c>
      <c r="G50" s="43">
        <f t="shared" si="0"/>
        <v>163.13202000000001</v>
      </c>
    </row>
    <row r="51" spans="1:7" ht="42.75">
      <c r="A51" s="3"/>
      <c r="B51" s="15" t="s">
        <v>35</v>
      </c>
      <c r="C51" s="18">
        <v>182</v>
      </c>
      <c r="D51" s="16" t="s">
        <v>296</v>
      </c>
      <c r="E51" s="17" t="s">
        <v>12</v>
      </c>
      <c r="F51" s="17">
        <v>2850.01</v>
      </c>
      <c r="G51" s="43">
        <v>0</v>
      </c>
    </row>
    <row r="52" spans="1:7" ht="32.25">
      <c r="A52" s="3"/>
      <c r="B52" s="12" t="s">
        <v>36</v>
      </c>
      <c r="C52" s="19">
        <v>182</v>
      </c>
      <c r="D52" s="13" t="s">
        <v>297</v>
      </c>
      <c r="E52" s="14">
        <v>220000</v>
      </c>
      <c r="F52" s="14">
        <v>980238.81</v>
      </c>
      <c r="G52" s="42">
        <f t="shared" si="0"/>
        <v>445.56309545454542</v>
      </c>
    </row>
    <row r="53" spans="1:7" ht="74.25">
      <c r="A53" s="3"/>
      <c r="B53" s="15" t="s">
        <v>37</v>
      </c>
      <c r="C53" s="18">
        <v>182</v>
      </c>
      <c r="D53" s="16" t="s">
        <v>298</v>
      </c>
      <c r="E53" s="17">
        <v>220000</v>
      </c>
      <c r="F53" s="17">
        <v>980238.81</v>
      </c>
      <c r="G53" s="42">
        <f t="shared" si="0"/>
        <v>445.56309545454542</v>
      </c>
    </row>
    <row r="54" spans="1:7" ht="63.75">
      <c r="A54" s="3"/>
      <c r="B54" s="15" t="s">
        <v>38</v>
      </c>
      <c r="C54" s="18">
        <v>182</v>
      </c>
      <c r="D54" s="16" t="s">
        <v>299</v>
      </c>
      <c r="E54" s="17">
        <v>220000</v>
      </c>
      <c r="F54" s="17">
        <v>980238.81</v>
      </c>
      <c r="G54" s="43">
        <f t="shared" si="0"/>
        <v>445.56309545454542</v>
      </c>
    </row>
    <row r="55" spans="1:7" ht="63.75">
      <c r="A55" s="3"/>
      <c r="B55" s="15" t="s">
        <v>39</v>
      </c>
      <c r="C55" s="18">
        <v>182</v>
      </c>
      <c r="D55" s="16" t="s">
        <v>300</v>
      </c>
      <c r="E55" s="17">
        <v>220000</v>
      </c>
      <c r="F55" s="17">
        <v>980238.81</v>
      </c>
      <c r="G55" s="43">
        <f t="shared" si="0"/>
        <v>445.56309545454542</v>
      </c>
    </row>
    <row r="56" spans="1:7" ht="21.75">
      <c r="A56" s="3"/>
      <c r="B56" s="12" t="s">
        <v>356</v>
      </c>
      <c r="C56" s="19">
        <v>182</v>
      </c>
      <c r="D56" s="13" t="s">
        <v>369</v>
      </c>
      <c r="E56" s="14" t="s">
        <v>12</v>
      </c>
      <c r="F56" s="14">
        <v>28600</v>
      </c>
      <c r="G56" s="42">
        <v>0</v>
      </c>
    </row>
    <row r="57" spans="1:7">
      <c r="A57" s="3"/>
      <c r="B57" s="15" t="s">
        <v>357</v>
      </c>
      <c r="C57" s="18">
        <v>182</v>
      </c>
      <c r="D57" s="16" t="s">
        <v>370</v>
      </c>
      <c r="E57" s="17" t="s">
        <v>12</v>
      </c>
      <c r="F57" s="17">
        <v>28600</v>
      </c>
      <c r="G57" s="43">
        <v>0</v>
      </c>
    </row>
    <row r="58" spans="1:7">
      <c r="A58" s="3"/>
      <c r="B58" s="15" t="s">
        <v>358</v>
      </c>
      <c r="C58" s="18">
        <v>182</v>
      </c>
      <c r="D58" s="16" t="s">
        <v>371</v>
      </c>
      <c r="E58" s="17" t="s">
        <v>12</v>
      </c>
      <c r="F58" s="17">
        <v>28600</v>
      </c>
      <c r="G58" s="43">
        <v>0</v>
      </c>
    </row>
    <row r="59" spans="1:7" ht="21.75">
      <c r="A59" s="3"/>
      <c r="B59" s="15" t="s">
        <v>359</v>
      </c>
      <c r="C59" s="18">
        <v>182</v>
      </c>
      <c r="D59" s="16" t="s">
        <v>372</v>
      </c>
      <c r="E59" s="17" t="s">
        <v>12</v>
      </c>
      <c r="F59" s="17">
        <v>28600</v>
      </c>
      <c r="G59" s="43">
        <v>0</v>
      </c>
    </row>
    <row r="60" spans="1:7">
      <c r="A60" s="3"/>
      <c r="B60" s="12" t="s">
        <v>40</v>
      </c>
      <c r="C60" s="19">
        <v>182</v>
      </c>
      <c r="D60" s="13" t="s">
        <v>301</v>
      </c>
      <c r="E60" s="14">
        <v>36000</v>
      </c>
      <c r="F60" s="14">
        <v>36000</v>
      </c>
      <c r="G60" s="42">
        <f t="shared" si="0"/>
        <v>100</v>
      </c>
    </row>
    <row r="61" spans="1:7">
      <c r="A61" s="3"/>
      <c r="B61" s="15" t="s">
        <v>41</v>
      </c>
      <c r="C61" s="18">
        <v>182</v>
      </c>
      <c r="D61" s="16" t="s">
        <v>302</v>
      </c>
      <c r="E61" s="17">
        <v>36000</v>
      </c>
      <c r="F61" s="17">
        <v>36000</v>
      </c>
      <c r="G61" s="43">
        <f t="shared" si="0"/>
        <v>100</v>
      </c>
    </row>
    <row r="62" spans="1:7" ht="21.75">
      <c r="A62" s="3"/>
      <c r="B62" s="15" t="s">
        <v>42</v>
      </c>
      <c r="C62" s="18">
        <v>182</v>
      </c>
      <c r="D62" s="16" t="s">
        <v>303</v>
      </c>
      <c r="E62" s="17">
        <v>36000</v>
      </c>
      <c r="F62" s="17">
        <v>36000</v>
      </c>
      <c r="G62" s="43">
        <f t="shared" si="0"/>
        <v>100</v>
      </c>
    </row>
    <row r="63" spans="1:7">
      <c r="A63" s="3"/>
      <c r="B63" s="48" t="s">
        <v>43</v>
      </c>
      <c r="C63" s="60" t="s">
        <v>61</v>
      </c>
      <c r="D63" s="50" t="s">
        <v>304</v>
      </c>
      <c r="E63" s="51">
        <v>11560362.050000001</v>
      </c>
      <c r="F63" s="51">
        <v>11195976.51</v>
      </c>
      <c r="G63" s="52">
        <f t="shared" si="0"/>
        <v>96.847974670481875</v>
      </c>
    </row>
    <row r="64" spans="1:7" ht="32.25">
      <c r="A64" s="3"/>
      <c r="B64" s="15" t="s">
        <v>44</v>
      </c>
      <c r="C64" s="20" t="s">
        <v>61</v>
      </c>
      <c r="D64" s="16" t="s">
        <v>305</v>
      </c>
      <c r="E64" s="17">
        <v>11560362.050000001</v>
      </c>
      <c r="F64" s="17">
        <v>11195976.51</v>
      </c>
      <c r="G64" s="43">
        <f t="shared" si="0"/>
        <v>96.847974670481875</v>
      </c>
    </row>
    <row r="65" spans="2:7" ht="21.75">
      <c r="B65" s="12" t="s">
        <v>45</v>
      </c>
      <c r="C65" s="21" t="s">
        <v>61</v>
      </c>
      <c r="D65" s="13" t="s">
        <v>306</v>
      </c>
      <c r="E65" s="14">
        <v>7408795</v>
      </c>
      <c r="F65" s="14">
        <v>7408795</v>
      </c>
      <c r="G65" s="42">
        <v>0</v>
      </c>
    </row>
    <row r="66" spans="2:7" ht="21.75">
      <c r="B66" s="15" t="s">
        <v>46</v>
      </c>
      <c r="C66" s="20" t="s">
        <v>61</v>
      </c>
      <c r="D66" s="16" t="s">
        <v>307</v>
      </c>
      <c r="E66" s="17">
        <v>7408795</v>
      </c>
      <c r="F66" s="17">
        <v>7408795</v>
      </c>
      <c r="G66" s="43">
        <f t="shared" si="0"/>
        <v>100</v>
      </c>
    </row>
    <row r="67" spans="2:7" ht="32.25">
      <c r="B67" s="15" t="s">
        <v>47</v>
      </c>
      <c r="C67" s="20" t="s">
        <v>61</v>
      </c>
      <c r="D67" s="16" t="s">
        <v>308</v>
      </c>
      <c r="E67" s="17">
        <v>7408795</v>
      </c>
      <c r="F67" s="17">
        <v>7408795</v>
      </c>
      <c r="G67" s="43">
        <f t="shared" si="0"/>
        <v>100</v>
      </c>
    </row>
    <row r="68" spans="2:7" ht="21.75">
      <c r="B68" s="15" t="s">
        <v>48</v>
      </c>
      <c r="C68" s="20" t="s">
        <v>61</v>
      </c>
      <c r="D68" s="16" t="s">
        <v>309</v>
      </c>
      <c r="E68" s="17">
        <v>7408795</v>
      </c>
      <c r="F68" s="17">
        <v>7408795</v>
      </c>
      <c r="G68" s="43">
        <f t="shared" si="0"/>
        <v>100</v>
      </c>
    </row>
    <row r="69" spans="2:7" ht="21.75">
      <c r="B69" s="12" t="s">
        <v>49</v>
      </c>
      <c r="C69" s="21" t="s">
        <v>61</v>
      </c>
      <c r="D69" s="13" t="s">
        <v>310</v>
      </c>
      <c r="E69" s="14">
        <v>668637.6</v>
      </c>
      <c r="F69" s="14">
        <v>668637.6</v>
      </c>
      <c r="G69" s="42">
        <f t="shared" si="0"/>
        <v>100</v>
      </c>
    </row>
    <row r="70" spans="2:7">
      <c r="B70" s="22" t="s">
        <v>50</v>
      </c>
      <c r="C70" s="23" t="s">
        <v>61</v>
      </c>
      <c r="D70" s="24" t="s">
        <v>311</v>
      </c>
      <c r="E70" s="25">
        <v>668637.6</v>
      </c>
      <c r="F70" s="25">
        <v>668637.6</v>
      </c>
      <c r="G70" s="44">
        <f t="shared" si="0"/>
        <v>100</v>
      </c>
    </row>
    <row r="71" spans="2:7">
      <c r="B71" s="26" t="s">
        <v>51</v>
      </c>
      <c r="C71" s="27" t="s">
        <v>61</v>
      </c>
      <c r="D71" s="28" t="s">
        <v>312</v>
      </c>
      <c r="E71" s="29">
        <v>668637.6</v>
      </c>
      <c r="F71" s="29">
        <v>668637.6</v>
      </c>
      <c r="G71" s="45">
        <f t="shared" si="0"/>
        <v>100</v>
      </c>
    </row>
    <row r="72" spans="2:7">
      <c r="B72" s="30" t="s">
        <v>51</v>
      </c>
      <c r="C72" s="31" t="s">
        <v>61</v>
      </c>
      <c r="D72" s="32" t="s">
        <v>313</v>
      </c>
      <c r="E72" s="33">
        <v>668637.6</v>
      </c>
      <c r="F72" s="33">
        <v>668637.6</v>
      </c>
      <c r="G72" s="46">
        <f t="shared" si="0"/>
        <v>100</v>
      </c>
    </row>
    <row r="73" spans="2:7" ht="21.75">
      <c r="B73" s="34" t="s">
        <v>52</v>
      </c>
      <c r="C73" s="35" t="s">
        <v>61</v>
      </c>
      <c r="D73" s="36" t="s">
        <v>314</v>
      </c>
      <c r="E73" s="37">
        <v>97500</v>
      </c>
      <c r="F73" s="37">
        <v>97500</v>
      </c>
      <c r="G73" s="47">
        <f t="shared" si="0"/>
        <v>100</v>
      </c>
    </row>
    <row r="74" spans="2:7" ht="32.25">
      <c r="B74" s="30" t="s">
        <v>315</v>
      </c>
      <c r="C74" s="31" t="s">
        <v>61</v>
      </c>
      <c r="D74" s="32" t="s">
        <v>316</v>
      </c>
      <c r="E74" s="33">
        <v>97500</v>
      </c>
      <c r="F74" s="33">
        <v>97500</v>
      </c>
      <c r="G74" s="46">
        <f t="shared" si="0"/>
        <v>100</v>
      </c>
    </row>
    <row r="75" spans="2:7" ht="42.75">
      <c r="B75" s="30" t="s">
        <v>317</v>
      </c>
      <c r="C75" s="31" t="s">
        <v>61</v>
      </c>
      <c r="D75" s="32" t="s">
        <v>318</v>
      </c>
      <c r="E75" s="33">
        <v>97500</v>
      </c>
      <c r="F75" s="33">
        <v>97500</v>
      </c>
      <c r="G75" s="46">
        <f t="shared" si="0"/>
        <v>100</v>
      </c>
    </row>
    <row r="76" spans="2:7">
      <c r="B76" s="34" t="s">
        <v>53</v>
      </c>
      <c r="C76" s="35" t="s">
        <v>61</v>
      </c>
      <c r="D76" s="36" t="s">
        <v>319</v>
      </c>
      <c r="E76" s="37">
        <v>3385429.45</v>
      </c>
      <c r="F76" s="37">
        <v>3021043.91</v>
      </c>
      <c r="G76" s="46">
        <f t="shared" ref="G76:G83" si="1">F76/E76*100</f>
        <v>89.23665238393906</v>
      </c>
    </row>
    <row r="77" spans="2:7" ht="53.25">
      <c r="B77" s="30" t="s">
        <v>54</v>
      </c>
      <c r="C77" s="31" t="s">
        <v>61</v>
      </c>
      <c r="D77" s="32" t="s">
        <v>320</v>
      </c>
      <c r="E77" s="33">
        <v>3235429.45</v>
      </c>
      <c r="F77" s="33">
        <v>2871043.91</v>
      </c>
      <c r="G77" s="46">
        <f t="shared" si="1"/>
        <v>88.737645322477974</v>
      </c>
    </row>
    <row r="78" spans="2:7" ht="84.75">
      <c r="B78" s="30" t="s">
        <v>55</v>
      </c>
      <c r="C78" s="31" t="s">
        <v>61</v>
      </c>
      <c r="D78" s="32" t="s">
        <v>321</v>
      </c>
      <c r="E78" s="33">
        <v>270000</v>
      </c>
      <c r="F78" s="33">
        <v>224000</v>
      </c>
      <c r="G78" s="46">
        <f t="shared" si="1"/>
        <v>82.962962962962962</v>
      </c>
    </row>
    <row r="79" spans="2:7" ht="63.75">
      <c r="B79" s="30" t="s">
        <v>322</v>
      </c>
      <c r="C79" s="31" t="s">
        <v>61</v>
      </c>
      <c r="D79" s="32" t="s">
        <v>323</v>
      </c>
      <c r="E79" s="33">
        <v>46000</v>
      </c>
      <c r="F79" s="33">
        <v>39997</v>
      </c>
      <c r="G79" s="46">
        <f t="shared" si="1"/>
        <v>86.95</v>
      </c>
    </row>
    <row r="80" spans="2:7" ht="63.75">
      <c r="B80" s="30" t="s">
        <v>56</v>
      </c>
      <c r="C80" s="31" t="s">
        <v>61</v>
      </c>
      <c r="D80" s="32" t="s">
        <v>324</v>
      </c>
      <c r="E80" s="33">
        <v>2919429.45</v>
      </c>
      <c r="F80" s="33">
        <v>2607046.91</v>
      </c>
      <c r="G80" s="46">
        <f t="shared" si="1"/>
        <v>89.299877070158345</v>
      </c>
    </row>
    <row r="81" spans="2:7" ht="21.75">
      <c r="B81" s="34" t="s">
        <v>57</v>
      </c>
      <c r="C81" s="35" t="s">
        <v>61</v>
      </c>
      <c r="D81" s="36" t="s">
        <v>325</v>
      </c>
      <c r="E81" s="37">
        <v>150000</v>
      </c>
      <c r="F81" s="37">
        <v>150000</v>
      </c>
      <c r="G81" s="46">
        <f t="shared" si="1"/>
        <v>100</v>
      </c>
    </row>
    <row r="82" spans="2:7" ht="21.75">
      <c r="B82" s="30" t="s">
        <v>58</v>
      </c>
      <c r="C82" s="31" t="s">
        <v>61</v>
      </c>
      <c r="D82" s="32" t="s">
        <v>326</v>
      </c>
      <c r="E82" s="33">
        <v>150000</v>
      </c>
      <c r="F82" s="33">
        <v>150000</v>
      </c>
      <c r="G82" s="46">
        <f t="shared" si="1"/>
        <v>100</v>
      </c>
    </row>
    <row r="83" spans="2:7" ht="53.25">
      <c r="B83" s="30" t="s">
        <v>59</v>
      </c>
      <c r="C83" s="31" t="s">
        <v>61</v>
      </c>
      <c r="D83" s="32" t="s">
        <v>327</v>
      </c>
      <c r="E83" s="33">
        <v>150000</v>
      </c>
      <c r="F83" s="33">
        <v>150000</v>
      </c>
      <c r="G83" s="46">
        <f t="shared" si="1"/>
        <v>100</v>
      </c>
    </row>
  </sheetData>
  <mergeCells count="5">
    <mergeCell ref="D1:G1"/>
    <mergeCell ref="D4:G4"/>
    <mergeCell ref="B6:G7"/>
    <mergeCell ref="B2:G2"/>
    <mergeCell ref="B3:G3"/>
  </mergeCells>
  <pageMargins left="0.7" right="0.28000000000000003" top="0.4" bottom="0.43" header="0.3" footer="0.3"/>
  <pageSetup paperSize="9" scale="82" orientation="portrait" horizontalDpi="180" verticalDpi="180" r:id="rId1"/>
  <rowBreaks count="1" manualBreakCount="1">
    <brk id="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E106"/>
  <sheetViews>
    <sheetView view="pageBreakPreview" zoomScale="60" workbookViewId="0">
      <selection activeCell="J8" sqref="J8"/>
    </sheetView>
  </sheetViews>
  <sheetFormatPr defaultRowHeight="14.25"/>
  <cols>
    <col min="1" max="1" width="35" style="1" customWidth="1"/>
    <col min="2" max="2" width="21" style="1" customWidth="1"/>
    <col min="3" max="3" width="15.7109375" style="1" customWidth="1"/>
    <col min="4" max="4" width="14.7109375" style="1" customWidth="1"/>
    <col min="5" max="5" width="8.85546875" style="1" customWidth="1"/>
    <col min="6" max="16384" width="9.140625" style="1"/>
  </cols>
  <sheetData>
    <row r="1" spans="1:5">
      <c r="B1" s="178" t="s">
        <v>259</v>
      </c>
      <c r="C1" s="178"/>
      <c r="D1" s="178"/>
      <c r="E1" s="178"/>
    </row>
    <row r="2" spans="1:5">
      <c r="B2" s="179" t="s">
        <v>396</v>
      </c>
      <c r="C2" s="179"/>
      <c r="D2" s="179"/>
      <c r="E2" s="179"/>
    </row>
    <row r="3" spans="1:5">
      <c r="B3" s="179" t="s">
        <v>262</v>
      </c>
      <c r="C3" s="179"/>
      <c r="D3" s="179"/>
      <c r="E3" s="179"/>
    </row>
    <row r="4" spans="1:5">
      <c r="B4" s="179" t="s">
        <v>402</v>
      </c>
      <c r="C4" s="179"/>
      <c r="D4" s="179"/>
      <c r="E4" s="179"/>
    </row>
    <row r="5" spans="1:5">
      <c r="B5" s="2"/>
      <c r="C5" s="2"/>
      <c r="D5" s="2"/>
      <c r="E5" s="2"/>
    </row>
    <row r="6" spans="1:5" ht="14.45" customHeight="1">
      <c r="A6" s="180" t="s">
        <v>403</v>
      </c>
      <c r="B6" s="182"/>
      <c r="C6" s="182"/>
      <c r="D6" s="182"/>
      <c r="E6" s="182"/>
    </row>
    <row r="7" spans="1:5">
      <c r="A7" s="182"/>
      <c r="B7" s="182"/>
      <c r="C7" s="182"/>
      <c r="D7" s="182"/>
      <c r="E7" s="182"/>
    </row>
    <row r="9" spans="1:5" ht="36.75" thickBot="1">
      <c r="A9" s="61" t="s">
        <v>0</v>
      </c>
      <c r="B9" s="61" t="s">
        <v>1</v>
      </c>
      <c r="C9" s="61" t="s">
        <v>2</v>
      </c>
      <c r="D9" s="61" t="s">
        <v>3</v>
      </c>
      <c r="E9" s="61" t="s">
        <v>60</v>
      </c>
    </row>
    <row r="10" spans="1:5">
      <c r="A10" s="62" t="s">
        <v>4</v>
      </c>
      <c r="B10" s="63" t="s">
        <v>5</v>
      </c>
      <c r="C10" s="64">
        <v>12029362.050000001</v>
      </c>
      <c r="D10" s="64">
        <v>12603473.960000001</v>
      </c>
      <c r="E10" s="65">
        <f>D10/C10*100</f>
        <v>104.7725881689628</v>
      </c>
    </row>
    <row r="11" spans="1:5">
      <c r="A11" s="66" t="s">
        <v>6</v>
      </c>
      <c r="B11" s="67"/>
      <c r="C11" s="68"/>
      <c r="D11" s="68"/>
      <c r="E11" s="54"/>
    </row>
    <row r="12" spans="1:5" ht="24">
      <c r="A12" s="69" t="s">
        <v>7</v>
      </c>
      <c r="B12" s="70" t="s">
        <v>263</v>
      </c>
      <c r="C12" s="71">
        <v>469000</v>
      </c>
      <c r="D12" s="71">
        <v>1407497.45</v>
      </c>
      <c r="E12" s="72">
        <f>D12/C12*100</f>
        <v>300.10606609808099</v>
      </c>
    </row>
    <row r="13" spans="1:5">
      <c r="A13" s="73" t="s">
        <v>8</v>
      </c>
      <c r="B13" s="74" t="s">
        <v>264</v>
      </c>
      <c r="C13" s="75">
        <v>30000</v>
      </c>
      <c r="D13" s="75">
        <v>36236.39</v>
      </c>
      <c r="E13" s="76">
        <f t="shared" ref="E13:E76" si="0">D13/C13*100</f>
        <v>120.78796666666666</v>
      </c>
    </row>
    <row r="14" spans="1:5">
      <c r="A14" s="77" t="s">
        <v>9</v>
      </c>
      <c r="B14" s="78" t="s">
        <v>265</v>
      </c>
      <c r="C14" s="79">
        <v>30000</v>
      </c>
      <c r="D14" s="79">
        <v>36236.39</v>
      </c>
      <c r="E14" s="43">
        <f t="shared" si="0"/>
        <v>120.78796666666666</v>
      </c>
    </row>
    <row r="15" spans="1:5" ht="96">
      <c r="A15" s="77" t="s">
        <v>10</v>
      </c>
      <c r="B15" s="78" t="s">
        <v>266</v>
      </c>
      <c r="C15" s="79">
        <v>30000</v>
      </c>
      <c r="D15" s="79">
        <v>36186.03</v>
      </c>
      <c r="E15" s="43">
        <f t="shared" si="0"/>
        <v>120.62009999999998</v>
      </c>
    </row>
    <row r="16" spans="1:5" ht="144">
      <c r="A16" s="77" t="s">
        <v>267</v>
      </c>
      <c r="B16" s="78" t="s">
        <v>268</v>
      </c>
      <c r="C16" s="79">
        <v>30000</v>
      </c>
      <c r="D16" s="79">
        <v>36150</v>
      </c>
      <c r="E16" s="43">
        <f t="shared" si="0"/>
        <v>120.5</v>
      </c>
    </row>
    <row r="17" spans="1:5" ht="108">
      <c r="A17" s="77" t="s">
        <v>11</v>
      </c>
      <c r="B17" s="78" t="s">
        <v>269</v>
      </c>
      <c r="C17" s="79" t="s">
        <v>12</v>
      </c>
      <c r="D17" s="79">
        <v>36.03</v>
      </c>
      <c r="E17" s="43">
        <v>0</v>
      </c>
    </row>
    <row r="18" spans="1:5" ht="156">
      <c r="A18" s="77" t="s">
        <v>347</v>
      </c>
      <c r="B18" s="78" t="s">
        <v>360</v>
      </c>
      <c r="C18" s="79" t="s">
        <v>12</v>
      </c>
      <c r="D18" s="79">
        <v>17.68</v>
      </c>
      <c r="E18" s="43">
        <v>0</v>
      </c>
    </row>
    <row r="19" spans="1:5" ht="204">
      <c r="A19" s="77" t="s">
        <v>348</v>
      </c>
      <c r="B19" s="78" t="s">
        <v>361</v>
      </c>
      <c r="C19" s="79" t="s">
        <v>12</v>
      </c>
      <c r="D19" s="79">
        <v>12.3</v>
      </c>
      <c r="E19" s="43">
        <v>0</v>
      </c>
    </row>
    <row r="20" spans="1:5" ht="168">
      <c r="A20" s="77" t="s">
        <v>349</v>
      </c>
      <c r="B20" s="78" t="s">
        <v>362</v>
      </c>
      <c r="C20" s="79" t="s">
        <v>12</v>
      </c>
      <c r="D20" s="79">
        <v>5.38</v>
      </c>
      <c r="E20" s="43">
        <v>0</v>
      </c>
    </row>
    <row r="21" spans="1:5" ht="60">
      <c r="A21" s="77" t="s">
        <v>13</v>
      </c>
      <c r="B21" s="78" t="s">
        <v>270</v>
      </c>
      <c r="C21" s="79" t="s">
        <v>12</v>
      </c>
      <c r="D21" s="79">
        <v>32.68</v>
      </c>
      <c r="E21" s="43">
        <v>0</v>
      </c>
    </row>
    <row r="22" spans="1:5" ht="108">
      <c r="A22" s="77" t="s">
        <v>271</v>
      </c>
      <c r="B22" s="78" t="s">
        <v>272</v>
      </c>
      <c r="C22" s="79" t="s">
        <v>12</v>
      </c>
      <c r="D22" s="79">
        <v>30.52</v>
      </c>
      <c r="E22" s="43">
        <v>0</v>
      </c>
    </row>
    <row r="23" spans="1:5" ht="72">
      <c r="A23" s="77" t="s">
        <v>14</v>
      </c>
      <c r="B23" s="78" t="s">
        <v>273</v>
      </c>
      <c r="C23" s="79" t="s">
        <v>12</v>
      </c>
      <c r="D23" s="79">
        <v>0.16</v>
      </c>
      <c r="E23" s="43">
        <v>0</v>
      </c>
    </row>
    <row r="24" spans="1:5" ht="108">
      <c r="A24" s="77" t="s">
        <v>350</v>
      </c>
      <c r="B24" s="78" t="s">
        <v>363</v>
      </c>
      <c r="C24" s="79" t="s">
        <v>12</v>
      </c>
      <c r="D24" s="79">
        <v>2</v>
      </c>
      <c r="E24" s="43">
        <v>0</v>
      </c>
    </row>
    <row r="25" spans="1:5">
      <c r="A25" s="73" t="s">
        <v>15</v>
      </c>
      <c r="B25" s="74" t="s">
        <v>274</v>
      </c>
      <c r="C25" s="75">
        <v>40000</v>
      </c>
      <c r="D25" s="75">
        <v>146077.72</v>
      </c>
      <c r="E25" s="43">
        <f t="shared" si="0"/>
        <v>365.1943</v>
      </c>
    </row>
    <row r="26" spans="1:5" ht="36">
      <c r="A26" s="77" t="s">
        <v>16</v>
      </c>
      <c r="B26" s="78" t="s">
        <v>275</v>
      </c>
      <c r="C26" s="79">
        <v>40000</v>
      </c>
      <c r="D26" s="79">
        <v>145374.39000000001</v>
      </c>
      <c r="E26" s="43">
        <v>0</v>
      </c>
    </row>
    <row r="27" spans="1:5" ht="48">
      <c r="A27" s="77" t="s">
        <v>17</v>
      </c>
      <c r="B27" s="78" t="s">
        <v>276</v>
      </c>
      <c r="C27" s="79">
        <v>40000</v>
      </c>
      <c r="D27" s="79">
        <v>145416.07999999999</v>
      </c>
      <c r="E27" s="43">
        <v>0</v>
      </c>
    </row>
    <row r="28" spans="1:5" ht="48">
      <c r="A28" s="77" t="s">
        <v>17</v>
      </c>
      <c r="B28" s="78" t="s">
        <v>277</v>
      </c>
      <c r="C28" s="79">
        <v>40000</v>
      </c>
      <c r="D28" s="79">
        <v>145416.07999999999</v>
      </c>
      <c r="E28" s="43">
        <v>0</v>
      </c>
    </row>
    <row r="29" spans="1:5" ht="84">
      <c r="A29" s="77" t="s">
        <v>18</v>
      </c>
      <c r="B29" s="78" t="s">
        <v>278</v>
      </c>
      <c r="C29" s="79">
        <v>40000</v>
      </c>
      <c r="D29" s="79">
        <v>145123</v>
      </c>
      <c r="E29" s="43">
        <v>0</v>
      </c>
    </row>
    <row r="30" spans="1:5" ht="60">
      <c r="A30" s="77" t="s">
        <v>19</v>
      </c>
      <c r="B30" s="78" t="s">
        <v>279</v>
      </c>
      <c r="C30" s="79" t="s">
        <v>12</v>
      </c>
      <c r="D30" s="79">
        <v>293.08</v>
      </c>
      <c r="E30" s="43">
        <v>0</v>
      </c>
    </row>
    <row r="31" spans="1:5" ht="60">
      <c r="A31" s="77" t="s">
        <v>351</v>
      </c>
      <c r="B31" s="78" t="s">
        <v>364</v>
      </c>
      <c r="C31" s="79" t="s">
        <v>12</v>
      </c>
      <c r="D31" s="79">
        <v>-41.69</v>
      </c>
      <c r="E31" s="43">
        <v>0</v>
      </c>
    </row>
    <row r="32" spans="1:5" ht="84">
      <c r="A32" s="77" t="s">
        <v>352</v>
      </c>
      <c r="B32" s="78" t="s">
        <v>365</v>
      </c>
      <c r="C32" s="79" t="s">
        <v>12</v>
      </c>
      <c r="D32" s="79">
        <v>-41.69</v>
      </c>
      <c r="E32" s="43">
        <v>0</v>
      </c>
    </row>
    <row r="33" spans="1:5" ht="132">
      <c r="A33" s="77" t="s">
        <v>353</v>
      </c>
      <c r="B33" s="78" t="s">
        <v>366</v>
      </c>
      <c r="C33" s="79" t="s">
        <v>12</v>
      </c>
      <c r="D33" s="79">
        <v>-41.69</v>
      </c>
      <c r="E33" s="43">
        <v>0</v>
      </c>
    </row>
    <row r="34" spans="1:5">
      <c r="A34" s="77" t="s">
        <v>20</v>
      </c>
      <c r="B34" s="78" t="s">
        <v>280</v>
      </c>
      <c r="C34" s="79" t="s">
        <v>12</v>
      </c>
      <c r="D34" s="79">
        <v>703.33</v>
      </c>
      <c r="E34" s="43">
        <v>0</v>
      </c>
    </row>
    <row r="35" spans="1:5">
      <c r="A35" s="77" t="s">
        <v>20</v>
      </c>
      <c r="B35" s="78" t="s">
        <v>281</v>
      </c>
      <c r="C35" s="79" t="s">
        <v>12</v>
      </c>
      <c r="D35" s="79">
        <v>703.33</v>
      </c>
      <c r="E35" s="43">
        <v>0</v>
      </c>
    </row>
    <row r="36" spans="1:5" ht="60">
      <c r="A36" s="77" t="s">
        <v>21</v>
      </c>
      <c r="B36" s="78" t="s">
        <v>282</v>
      </c>
      <c r="C36" s="79" t="s">
        <v>12</v>
      </c>
      <c r="D36" s="79">
        <v>669.42</v>
      </c>
      <c r="E36" s="43">
        <v>0</v>
      </c>
    </row>
    <row r="37" spans="1:5" ht="24">
      <c r="A37" s="77" t="s">
        <v>354</v>
      </c>
      <c r="B37" s="78" t="s">
        <v>367</v>
      </c>
      <c r="C37" s="79" t="s">
        <v>12</v>
      </c>
      <c r="D37" s="79">
        <v>15.91</v>
      </c>
      <c r="E37" s="43">
        <v>0</v>
      </c>
    </row>
    <row r="38" spans="1:5" ht="60">
      <c r="A38" s="77" t="s">
        <v>355</v>
      </c>
      <c r="B38" s="78" t="s">
        <v>368</v>
      </c>
      <c r="C38" s="79" t="s">
        <v>12</v>
      </c>
      <c r="D38" s="79">
        <v>18</v>
      </c>
      <c r="E38" s="43">
        <v>0</v>
      </c>
    </row>
    <row r="39" spans="1:5">
      <c r="A39" s="73" t="s">
        <v>22</v>
      </c>
      <c r="B39" s="74" t="s">
        <v>283</v>
      </c>
      <c r="C39" s="75">
        <v>143000</v>
      </c>
      <c r="D39" s="75">
        <v>180344.53</v>
      </c>
      <c r="E39" s="43">
        <v>0</v>
      </c>
    </row>
    <row r="40" spans="1:5">
      <c r="A40" s="73" t="s">
        <v>23</v>
      </c>
      <c r="B40" s="74" t="s">
        <v>284</v>
      </c>
      <c r="C40" s="75">
        <v>23000</v>
      </c>
      <c r="D40" s="75">
        <v>19112.490000000002</v>
      </c>
      <c r="E40" s="43">
        <f>D40/C40*100</f>
        <v>83.097782608695653</v>
      </c>
    </row>
    <row r="41" spans="1:5" ht="60">
      <c r="A41" s="77" t="s">
        <v>24</v>
      </c>
      <c r="B41" s="78" t="s">
        <v>285</v>
      </c>
      <c r="C41" s="79">
        <v>23000</v>
      </c>
      <c r="D41" s="79">
        <v>19112.490000000002</v>
      </c>
      <c r="E41" s="43">
        <f>D41/C41*100</f>
        <v>83.097782608695653</v>
      </c>
    </row>
    <row r="42" spans="1:5" ht="96">
      <c r="A42" s="77" t="s">
        <v>25</v>
      </c>
      <c r="B42" s="78" t="s">
        <v>286</v>
      </c>
      <c r="C42" s="79">
        <v>23000</v>
      </c>
      <c r="D42" s="79">
        <v>18916.169999999998</v>
      </c>
      <c r="E42" s="43">
        <f>D42/C42*100</f>
        <v>82.244217391304346</v>
      </c>
    </row>
    <row r="43" spans="1:5" ht="72">
      <c r="A43" s="77" t="s">
        <v>26</v>
      </c>
      <c r="B43" s="78" t="s">
        <v>287</v>
      </c>
      <c r="C43" s="79" t="s">
        <v>12</v>
      </c>
      <c r="D43" s="79">
        <v>196.32</v>
      </c>
      <c r="E43" s="43">
        <v>0</v>
      </c>
    </row>
    <row r="44" spans="1:5">
      <c r="A44" s="73" t="s">
        <v>27</v>
      </c>
      <c r="B44" s="74" t="s">
        <v>288</v>
      </c>
      <c r="C44" s="75">
        <v>120000</v>
      </c>
      <c r="D44" s="75">
        <v>161232.04</v>
      </c>
      <c r="E44" s="43">
        <f t="shared" si="0"/>
        <v>134.36003333333335</v>
      </c>
    </row>
    <row r="45" spans="1:5">
      <c r="A45" s="77" t="s">
        <v>28</v>
      </c>
      <c r="B45" s="78" t="s">
        <v>289</v>
      </c>
      <c r="C45" s="79">
        <v>20000</v>
      </c>
      <c r="D45" s="79">
        <v>-4749.99</v>
      </c>
      <c r="E45" s="43">
        <f t="shared" si="0"/>
        <v>-23.749950000000002</v>
      </c>
    </row>
    <row r="46" spans="1:5" ht="48">
      <c r="A46" s="77" t="s">
        <v>29</v>
      </c>
      <c r="B46" s="78" t="s">
        <v>290</v>
      </c>
      <c r="C46" s="79">
        <v>20000</v>
      </c>
      <c r="D46" s="79">
        <v>-4749.99</v>
      </c>
      <c r="E46" s="43">
        <f t="shared" si="0"/>
        <v>-23.749950000000002</v>
      </c>
    </row>
    <row r="47" spans="1:5" ht="84">
      <c r="A47" s="77" t="s">
        <v>30</v>
      </c>
      <c r="B47" s="78" t="s">
        <v>291</v>
      </c>
      <c r="C47" s="79">
        <v>20000</v>
      </c>
      <c r="D47" s="79">
        <v>-4926</v>
      </c>
      <c r="E47" s="43">
        <f t="shared" si="0"/>
        <v>-24.63</v>
      </c>
    </row>
    <row r="48" spans="1:5" ht="60">
      <c r="A48" s="77" t="s">
        <v>31</v>
      </c>
      <c r="B48" s="78" t="s">
        <v>292</v>
      </c>
      <c r="C48" s="79" t="s">
        <v>12</v>
      </c>
      <c r="D48" s="79">
        <v>176.01</v>
      </c>
      <c r="E48" s="43">
        <v>0</v>
      </c>
    </row>
    <row r="49" spans="1:5">
      <c r="A49" s="77" t="s">
        <v>32</v>
      </c>
      <c r="B49" s="78" t="s">
        <v>293</v>
      </c>
      <c r="C49" s="79">
        <v>100000</v>
      </c>
      <c r="D49" s="79">
        <v>165982.03</v>
      </c>
      <c r="E49" s="43">
        <v>0</v>
      </c>
    </row>
    <row r="50" spans="1:5" ht="48">
      <c r="A50" s="77" t="s">
        <v>33</v>
      </c>
      <c r="B50" s="78" t="s">
        <v>294</v>
      </c>
      <c r="C50" s="79">
        <v>100000</v>
      </c>
      <c r="D50" s="79">
        <v>165982.03</v>
      </c>
      <c r="E50" s="43">
        <v>0</v>
      </c>
    </row>
    <row r="51" spans="1:5" ht="84">
      <c r="A51" s="77" t="s">
        <v>34</v>
      </c>
      <c r="B51" s="78" t="s">
        <v>295</v>
      </c>
      <c r="C51" s="79">
        <v>100000</v>
      </c>
      <c r="D51" s="79">
        <v>163132.01999999999</v>
      </c>
      <c r="E51" s="43">
        <f t="shared" si="0"/>
        <v>163.13202000000001</v>
      </c>
    </row>
    <row r="52" spans="1:5" ht="60">
      <c r="A52" s="77" t="s">
        <v>35</v>
      </c>
      <c r="B52" s="78" t="s">
        <v>296</v>
      </c>
      <c r="C52" s="79" t="s">
        <v>12</v>
      </c>
      <c r="D52" s="79">
        <v>2850.01</v>
      </c>
      <c r="E52" s="43">
        <v>0</v>
      </c>
    </row>
    <row r="53" spans="1:5" ht="48">
      <c r="A53" s="73" t="s">
        <v>36</v>
      </c>
      <c r="B53" s="74" t="s">
        <v>297</v>
      </c>
      <c r="C53" s="75">
        <v>220000</v>
      </c>
      <c r="D53" s="75">
        <v>980238.81</v>
      </c>
      <c r="E53" s="43">
        <f t="shared" si="0"/>
        <v>445.56309545454542</v>
      </c>
    </row>
    <row r="54" spans="1:5" ht="120">
      <c r="A54" s="77" t="s">
        <v>37</v>
      </c>
      <c r="B54" s="78" t="s">
        <v>298</v>
      </c>
      <c r="C54" s="79">
        <v>220000</v>
      </c>
      <c r="D54" s="79">
        <v>980238.81</v>
      </c>
      <c r="E54" s="43">
        <f t="shared" si="0"/>
        <v>445.56309545454542</v>
      </c>
    </row>
    <row r="55" spans="1:5" ht="108">
      <c r="A55" s="77" t="s">
        <v>38</v>
      </c>
      <c r="B55" s="78" t="s">
        <v>299</v>
      </c>
      <c r="C55" s="79">
        <v>220000</v>
      </c>
      <c r="D55" s="79">
        <v>980238.81</v>
      </c>
      <c r="E55" s="43">
        <f t="shared" si="0"/>
        <v>445.56309545454542</v>
      </c>
    </row>
    <row r="56" spans="1:5" ht="96">
      <c r="A56" s="77" t="s">
        <v>39</v>
      </c>
      <c r="B56" s="78" t="s">
        <v>300</v>
      </c>
      <c r="C56" s="79">
        <v>220000</v>
      </c>
      <c r="D56" s="79">
        <v>980238.81</v>
      </c>
      <c r="E56" s="43">
        <f t="shared" si="0"/>
        <v>445.56309545454542</v>
      </c>
    </row>
    <row r="57" spans="1:5" ht="36">
      <c r="A57" s="73" t="s">
        <v>356</v>
      </c>
      <c r="B57" s="74" t="s">
        <v>369</v>
      </c>
      <c r="C57" s="75" t="s">
        <v>12</v>
      </c>
      <c r="D57" s="75">
        <v>28600</v>
      </c>
      <c r="E57" s="43" t="e">
        <f t="shared" si="0"/>
        <v>#VALUE!</v>
      </c>
    </row>
    <row r="58" spans="1:5" ht="24">
      <c r="A58" s="77" t="s">
        <v>357</v>
      </c>
      <c r="B58" s="78" t="s">
        <v>370</v>
      </c>
      <c r="C58" s="79" t="s">
        <v>12</v>
      </c>
      <c r="D58" s="79">
        <v>28600</v>
      </c>
      <c r="E58" s="43" t="e">
        <f t="shared" si="0"/>
        <v>#VALUE!</v>
      </c>
    </row>
    <row r="59" spans="1:5" ht="24">
      <c r="A59" s="77" t="s">
        <v>358</v>
      </c>
      <c r="B59" s="78" t="s">
        <v>371</v>
      </c>
      <c r="C59" s="79" t="s">
        <v>12</v>
      </c>
      <c r="D59" s="79">
        <v>28600</v>
      </c>
      <c r="E59" s="43" t="e">
        <f t="shared" si="0"/>
        <v>#VALUE!</v>
      </c>
    </row>
    <row r="60" spans="1:5" ht="24">
      <c r="A60" s="77" t="s">
        <v>359</v>
      </c>
      <c r="B60" s="78" t="s">
        <v>372</v>
      </c>
      <c r="C60" s="79" t="s">
        <v>12</v>
      </c>
      <c r="D60" s="79">
        <v>28600</v>
      </c>
      <c r="E60" s="43" t="e">
        <f t="shared" si="0"/>
        <v>#VALUE!</v>
      </c>
    </row>
    <row r="61" spans="1:5">
      <c r="A61" s="73" t="s">
        <v>40</v>
      </c>
      <c r="B61" s="74" t="s">
        <v>301</v>
      </c>
      <c r="C61" s="75">
        <v>36000</v>
      </c>
      <c r="D61" s="75">
        <v>36000</v>
      </c>
      <c r="E61" s="43">
        <f t="shared" si="0"/>
        <v>100</v>
      </c>
    </row>
    <row r="62" spans="1:5">
      <c r="A62" s="77" t="s">
        <v>41</v>
      </c>
      <c r="B62" s="78" t="s">
        <v>302</v>
      </c>
      <c r="C62" s="79">
        <v>36000</v>
      </c>
      <c r="D62" s="79">
        <v>36000</v>
      </c>
      <c r="E62" s="43">
        <f t="shared" si="0"/>
        <v>100</v>
      </c>
    </row>
    <row r="63" spans="1:5" ht="36">
      <c r="A63" s="77" t="s">
        <v>42</v>
      </c>
      <c r="B63" s="78" t="s">
        <v>303</v>
      </c>
      <c r="C63" s="79">
        <v>36000</v>
      </c>
      <c r="D63" s="79">
        <v>36000</v>
      </c>
      <c r="E63" s="43">
        <f t="shared" si="0"/>
        <v>100</v>
      </c>
    </row>
    <row r="64" spans="1:5">
      <c r="A64" s="80" t="s">
        <v>43</v>
      </c>
      <c r="B64" s="81" t="s">
        <v>304</v>
      </c>
      <c r="C64" s="82">
        <v>11560362.050000001</v>
      </c>
      <c r="D64" s="82">
        <v>11195976.51</v>
      </c>
      <c r="E64" s="72">
        <f t="shared" si="0"/>
        <v>96.847974670481875</v>
      </c>
    </row>
    <row r="65" spans="1:5" ht="36">
      <c r="A65" s="77" t="s">
        <v>44</v>
      </c>
      <c r="B65" s="78" t="s">
        <v>305</v>
      </c>
      <c r="C65" s="79">
        <v>11560362.050000001</v>
      </c>
      <c r="D65" s="79">
        <v>11195976.51</v>
      </c>
      <c r="E65" s="43">
        <f t="shared" si="0"/>
        <v>96.847974670481875</v>
      </c>
    </row>
    <row r="66" spans="1:5" ht="24">
      <c r="A66" s="73" t="s">
        <v>45</v>
      </c>
      <c r="B66" s="74" t="s">
        <v>306</v>
      </c>
      <c r="C66" s="75">
        <v>7408795</v>
      </c>
      <c r="D66" s="75">
        <v>7408795</v>
      </c>
      <c r="E66" s="43">
        <v>0</v>
      </c>
    </row>
    <row r="67" spans="1:5" ht="24">
      <c r="A67" s="77" t="s">
        <v>46</v>
      </c>
      <c r="B67" s="78" t="s">
        <v>307</v>
      </c>
      <c r="C67" s="79">
        <v>7408795</v>
      </c>
      <c r="D67" s="79">
        <v>7408795</v>
      </c>
      <c r="E67" s="43">
        <f t="shared" si="0"/>
        <v>100</v>
      </c>
    </row>
    <row r="68" spans="1:5" ht="60">
      <c r="A68" s="77" t="s">
        <v>47</v>
      </c>
      <c r="B68" s="78" t="s">
        <v>308</v>
      </c>
      <c r="C68" s="79">
        <v>7408795</v>
      </c>
      <c r="D68" s="79">
        <v>7408795</v>
      </c>
      <c r="E68" s="43">
        <f t="shared" si="0"/>
        <v>100</v>
      </c>
    </row>
    <row r="69" spans="1:5" ht="36">
      <c r="A69" s="77" t="s">
        <v>48</v>
      </c>
      <c r="B69" s="78" t="s">
        <v>309</v>
      </c>
      <c r="C69" s="79">
        <v>7408795</v>
      </c>
      <c r="D69" s="79">
        <v>7408795</v>
      </c>
      <c r="E69" s="43">
        <f t="shared" si="0"/>
        <v>100</v>
      </c>
    </row>
    <row r="70" spans="1:5" ht="36">
      <c r="A70" s="73" t="s">
        <v>49</v>
      </c>
      <c r="B70" s="74" t="s">
        <v>310</v>
      </c>
      <c r="C70" s="75">
        <v>668637.6</v>
      </c>
      <c r="D70" s="75">
        <v>668637.6</v>
      </c>
      <c r="E70" s="43">
        <f t="shared" si="0"/>
        <v>100</v>
      </c>
    </row>
    <row r="71" spans="1:5">
      <c r="A71" s="77" t="s">
        <v>50</v>
      </c>
      <c r="B71" s="78" t="s">
        <v>311</v>
      </c>
      <c r="C71" s="79">
        <v>668637.6</v>
      </c>
      <c r="D71" s="79">
        <v>668637.6</v>
      </c>
      <c r="E71" s="43">
        <f t="shared" si="0"/>
        <v>100</v>
      </c>
    </row>
    <row r="72" spans="1:5" ht="24">
      <c r="A72" s="77" t="s">
        <v>51</v>
      </c>
      <c r="B72" s="78" t="s">
        <v>312</v>
      </c>
      <c r="C72" s="79">
        <v>668637.6</v>
      </c>
      <c r="D72" s="79">
        <v>668637.6</v>
      </c>
      <c r="E72" s="43">
        <f t="shared" si="0"/>
        <v>100</v>
      </c>
    </row>
    <row r="73" spans="1:5" ht="24">
      <c r="A73" s="77" t="s">
        <v>51</v>
      </c>
      <c r="B73" s="78" t="s">
        <v>313</v>
      </c>
      <c r="C73" s="79">
        <v>668637.6</v>
      </c>
      <c r="D73" s="79">
        <v>668637.6</v>
      </c>
      <c r="E73" s="43">
        <f t="shared" si="0"/>
        <v>100</v>
      </c>
    </row>
    <row r="74" spans="1:5" ht="24">
      <c r="A74" s="73" t="s">
        <v>52</v>
      </c>
      <c r="B74" s="74" t="s">
        <v>314</v>
      </c>
      <c r="C74" s="75">
        <v>97500</v>
      </c>
      <c r="D74" s="75">
        <v>97500</v>
      </c>
      <c r="E74" s="43">
        <f t="shared" si="0"/>
        <v>100</v>
      </c>
    </row>
    <row r="75" spans="1:5" ht="60">
      <c r="A75" s="77" t="s">
        <v>315</v>
      </c>
      <c r="B75" s="78" t="s">
        <v>316</v>
      </c>
      <c r="C75" s="79">
        <v>97500</v>
      </c>
      <c r="D75" s="79">
        <v>97500</v>
      </c>
      <c r="E75" s="43">
        <f t="shared" si="0"/>
        <v>100</v>
      </c>
    </row>
    <row r="76" spans="1:5" ht="60">
      <c r="A76" s="77" t="s">
        <v>317</v>
      </c>
      <c r="B76" s="78" t="s">
        <v>318</v>
      </c>
      <c r="C76" s="79">
        <v>97500</v>
      </c>
      <c r="D76" s="79">
        <v>97500</v>
      </c>
      <c r="E76" s="43">
        <f t="shared" si="0"/>
        <v>100</v>
      </c>
    </row>
    <row r="77" spans="1:5">
      <c r="A77" s="73" t="s">
        <v>53</v>
      </c>
      <c r="B77" s="74" t="s">
        <v>319</v>
      </c>
      <c r="C77" s="75">
        <v>3385429.45</v>
      </c>
      <c r="D77" s="75">
        <v>3021043.91</v>
      </c>
      <c r="E77" s="43">
        <f t="shared" ref="E77:E84" si="1">D77/C77*100</f>
        <v>89.23665238393906</v>
      </c>
    </row>
    <row r="78" spans="1:5" ht="84">
      <c r="A78" s="77" t="s">
        <v>54</v>
      </c>
      <c r="B78" s="78" t="s">
        <v>320</v>
      </c>
      <c r="C78" s="79">
        <v>3235429.45</v>
      </c>
      <c r="D78" s="79">
        <v>2871043.91</v>
      </c>
      <c r="E78" s="43">
        <f t="shared" si="1"/>
        <v>88.737645322477974</v>
      </c>
    </row>
    <row r="79" spans="1:5" ht="132">
      <c r="A79" s="77" t="s">
        <v>55</v>
      </c>
      <c r="B79" s="78" t="s">
        <v>321</v>
      </c>
      <c r="C79" s="79">
        <v>270000</v>
      </c>
      <c r="D79" s="79">
        <v>224000</v>
      </c>
      <c r="E79" s="43">
        <f t="shared" si="1"/>
        <v>82.962962962962962</v>
      </c>
    </row>
    <row r="80" spans="1:5" ht="108">
      <c r="A80" s="77" t="s">
        <v>322</v>
      </c>
      <c r="B80" s="78" t="s">
        <v>323</v>
      </c>
      <c r="C80" s="79">
        <v>46000</v>
      </c>
      <c r="D80" s="79">
        <v>39997</v>
      </c>
      <c r="E80" s="43">
        <f t="shared" si="1"/>
        <v>86.95</v>
      </c>
    </row>
    <row r="81" spans="1:5" ht="108">
      <c r="A81" s="77" t="s">
        <v>56</v>
      </c>
      <c r="B81" s="78" t="s">
        <v>324</v>
      </c>
      <c r="C81" s="79">
        <v>2919429.45</v>
      </c>
      <c r="D81" s="79">
        <v>2607046.91</v>
      </c>
      <c r="E81" s="43">
        <f t="shared" si="1"/>
        <v>89.299877070158345</v>
      </c>
    </row>
    <row r="82" spans="1:5" ht="36">
      <c r="A82" s="73" t="s">
        <v>57</v>
      </c>
      <c r="B82" s="74" t="s">
        <v>325</v>
      </c>
      <c r="C82" s="75">
        <v>150000</v>
      </c>
      <c r="D82" s="75">
        <v>150000</v>
      </c>
      <c r="E82" s="43">
        <f t="shared" si="1"/>
        <v>100</v>
      </c>
    </row>
    <row r="83" spans="1:5" ht="36">
      <c r="A83" s="77" t="s">
        <v>58</v>
      </c>
      <c r="B83" s="78" t="s">
        <v>326</v>
      </c>
      <c r="C83" s="79">
        <v>150000</v>
      </c>
      <c r="D83" s="79">
        <v>150000</v>
      </c>
      <c r="E83" s="43">
        <f t="shared" si="1"/>
        <v>100</v>
      </c>
    </row>
    <row r="84" spans="1:5" ht="96">
      <c r="A84" s="77" t="s">
        <v>59</v>
      </c>
      <c r="B84" s="78" t="s">
        <v>327</v>
      </c>
      <c r="C84" s="79">
        <v>150000</v>
      </c>
      <c r="D84" s="79">
        <v>150000</v>
      </c>
      <c r="E84" s="43">
        <f t="shared" si="1"/>
        <v>100</v>
      </c>
    </row>
    <row r="85" spans="1:5">
      <c r="A85" s="38"/>
      <c r="B85" s="38"/>
      <c r="C85" s="38"/>
      <c r="D85" s="38"/>
      <c r="E85" s="38"/>
    </row>
    <row r="86" spans="1:5">
      <c r="A86" s="38"/>
      <c r="B86" s="38"/>
      <c r="C86" s="38"/>
      <c r="D86" s="38"/>
      <c r="E86" s="38"/>
    </row>
    <row r="87" spans="1:5">
      <c r="A87" s="38"/>
      <c r="B87" s="38"/>
      <c r="C87" s="38"/>
      <c r="D87" s="38"/>
      <c r="E87" s="38"/>
    </row>
    <row r="88" spans="1:5">
      <c r="A88" s="38"/>
      <c r="B88" s="38"/>
      <c r="C88" s="38"/>
      <c r="D88" s="38"/>
      <c r="E88" s="38"/>
    </row>
    <row r="89" spans="1:5">
      <c r="A89" s="38"/>
      <c r="B89" s="38"/>
      <c r="C89" s="38"/>
      <c r="D89" s="38"/>
      <c r="E89" s="38"/>
    </row>
    <row r="90" spans="1:5">
      <c r="A90" s="38"/>
      <c r="B90" s="38"/>
      <c r="C90" s="38"/>
      <c r="D90" s="38"/>
      <c r="E90" s="38"/>
    </row>
    <row r="91" spans="1:5">
      <c r="A91" s="38"/>
      <c r="B91" s="38"/>
      <c r="C91" s="38"/>
      <c r="D91" s="38"/>
      <c r="E91" s="38"/>
    </row>
    <row r="92" spans="1:5">
      <c r="A92" s="38"/>
      <c r="B92" s="38"/>
      <c r="C92" s="38"/>
      <c r="D92" s="38"/>
      <c r="E92" s="38"/>
    </row>
    <row r="93" spans="1:5">
      <c r="A93" s="38"/>
      <c r="B93" s="38"/>
      <c r="C93" s="38"/>
      <c r="D93" s="38"/>
      <c r="E93" s="38"/>
    </row>
    <row r="94" spans="1:5">
      <c r="A94" s="38"/>
      <c r="B94" s="38"/>
      <c r="C94" s="38"/>
      <c r="D94" s="38"/>
      <c r="E94" s="38"/>
    </row>
    <row r="95" spans="1:5">
      <c r="A95" s="38"/>
      <c r="B95" s="38"/>
      <c r="C95" s="38"/>
      <c r="D95" s="38"/>
      <c r="E95" s="38"/>
    </row>
    <row r="96" spans="1:5">
      <c r="A96" s="38"/>
      <c r="B96" s="38"/>
      <c r="C96" s="38"/>
      <c r="D96" s="38"/>
      <c r="E96" s="38"/>
    </row>
    <row r="97" spans="1:5">
      <c r="A97" s="38"/>
      <c r="B97" s="38"/>
      <c r="C97" s="38"/>
      <c r="D97" s="38"/>
      <c r="E97" s="38"/>
    </row>
    <row r="98" spans="1:5">
      <c r="A98" s="38"/>
      <c r="B98" s="38"/>
      <c r="C98" s="38"/>
      <c r="D98" s="38"/>
      <c r="E98" s="38"/>
    </row>
    <row r="99" spans="1:5">
      <c r="A99" s="38"/>
      <c r="B99" s="38"/>
      <c r="C99" s="38"/>
      <c r="D99" s="38"/>
      <c r="E99" s="38"/>
    </row>
    <row r="100" spans="1:5">
      <c r="A100" s="38"/>
      <c r="B100" s="38"/>
      <c r="C100" s="38"/>
      <c r="D100" s="38"/>
      <c r="E100" s="38"/>
    </row>
    <row r="101" spans="1:5">
      <c r="A101" s="38"/>
      <c r="B101" s="38"/>
      <c r="C101" s="38"/>
      <c r="D101" s="38"/>
      <c r="E101" s="38"/>
    </row>
    <row r="102" spans="1:5">
      <c r="A102" s="38"/>
      <c r="B102" s="38"/>
      <c r="C102" s="38"/>
      <c r="D102" s="38"/>
      <c r="E102" s="38"/>
    </row>
    <row r="103" spans="1:5">
      <c r="A103" s="38"/>
      <c r="B103" s="38"/>
      <c r="C103" s="38"/>
      <c r="D103" s="38"/>
      <c r="E103" s="38"/>
    </row>
    <row r="104" spans="1:5">
      <c r="A104" s="38"/>
      <c r="B104" s="38"/>
      <c r="C104" s="38"/>
      <c r="D104" s="38"/>
      <c r="E104" s="38"/>
    </row>
    <row r="105" spans="1:5">
      <c r="A105" s="38"/>
      <c r="B105" s="38"/>
      <c r="C105" s="38"/>
      <c r="D105" s="38"/>
      <c r="E105" s="38"/>
    </row>
    <row r="106" spans="1:5">
      <c r="A106" s="38"/>
      <c r="B106" s="38"/>
      <c r="C106" s="38"/>
      <c r="D106" s="38"/>
      <c r="E106" s="38"/>
    </row>
  </sheetData>
  <mergeCells count="5">
    <mergeCell ref="A6:E7"/>
    <mergeCell ref="B1:E1"/>
    <mergeCell ref="B2:E2"/>
    <mergeCell ref="B3:E3"/>
    <mergeCell ref="B4:E4"/>
  </mergeCells>
  <pageMargins left="0.47" right="0.3" top="0.4" bottom="0.45" header="0.3" footer="0.3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I152"/>
  <sheetViews>
    <sheetView workbookViewId="0">
      <selection activeCell="H8" sqref="H8:H9"/>
    </sheetView>
  </sheetViews>
  <sheetFormatPr defaultRowHeight="14.25"/>
  <cols>
    <col min="1" max="1" width="41.28515625" style="1" customWidth="1"/>
    <col min="2" max="2" width="5.28515625" style="1" customWidth="1"/>
    <col min="3" max="3" width="5.5703125" style="1" customWidth="1"/>
    <col min="4" max="4" width="13.28515625" style="1" customWidth="1"/>
    <col min="5" max="5" width="5.28515625" style="1" customWidth="1"/>
    <col min="6" max="6" width="6.140625" style="1" customWidth="1"/>
    <col min="7" max="7" width="11.85546875" style="1" customWidth="1"/>
    <col min="8" max="8" width="13" style="1" customWidth="1"/>
    <col min="9" max="16384" width="9.140625" style="1"/>
  </cols>
  <sheetData>
    <row r="1" spans="1:9" s="139" customFormat="1">
      <c r="E1" s="178" t="s">
        <v>249</v>
      </c>
      <c r="F1" s="178"/>
      <c r="G1" s="178"/>
      <c r="H1" s="178"/>
      <c r="I1" s="178"/>
    </row>
    <row r="2" spans="1:9" ht="15" customHeight="1">
      <c r="B2" s="179" t="s">
        <v>396</v>
      </c>
      <c r="C2" s="179"/>
      <c r="D2" s="179"/>
      <c r="E2" s="179"/>
      <c r="F2" s="179"/>
      <c r="G2" s="179"/>
      <c r="H2" s="179"/>
      <c r="I2" s="179"/>
    </row>
    <row r="3" spans="1:9" ht="15" customHeight="1">
      <c r="A3" s="179" t="s">
        <v>262</v>
      </c>
      <c r="B3" s="179"/>
      <c r="C3" s="179"/>
      <c r="D3" s="179"/>
      <c r="E3" s="179"/>
      <c r="F3" s="179"/>
      <c r="G3" s="179"/>
      <c r="H3" s="179"/>
      <c r="I3" s="179"/>
    </row>
    <row r="4" spans="1:9" ht="15" customHeight="1">
      <c r="D4" s="179" t="s">
        <v>400</v>
      </c>
      <c r="E4" s="179"/>
      <c r="F4" s="179"/>
      <c r="G4" s="179"/>
      <c r="H4" s="179"/>
      <c r="I4" s="179"/>
    </row>
    <row r="5" spans="1:9" ht="15" customHeight="1">
      <c r="D5" s="2"/>
      <c r="E5" s="2"/>
      <c r="F5" s="2"/>
      <c r="G5" s="2"/>
      <c r="H5" s="2"/>
      <c r="I5" s="2"/>
    </row>
    <row r="6" spans="1:9" ht="31.15" customHeight="1">
      <c r="A6" s="183" t="s">
        <v>391</v>
      </c>
      <c r="B6" s="183"/>
      <c r="C6" s="183"/>
      <c r="D6" s="183"/>
      <c r="E6" s="183"/>
      <c r="F6" s="183"/>
      <c r="G6" s="183"/>
      <c r="H6" s="183"/>
      <c r="I6" s="183"/>
    </row>
    <row r="8" spans="1:9" ht="14.45" customHeight="1">
      <c r="A8" s="186" t="s">
        <v>65</v>
      </c>
      <c r="B8" s="186" t="s">
        <v>66</v>
      </c>
      <c r="C8" s="186" t="s">
        <v>67</v>
      </c>
      <c r="D8" s="186" t="s">
        <v>68</v>
      </c>
      <c r="E8" s="186" t="s">
        <v>69</v>
      </c>
      <c r="F8" s="186" t="s">
        <v>70</v>
      </c>
      <c r="G8" s="186" t="s">
        <v>258</v>
      </c>
      <c r="H8" s="186" t="s">
        <v>3</v>
      </c>
      <c r="I8" s="184" t="s">
        <v>167</v>
      </c>
    </row>
    <row r="9" spans="1:9">
      <c r="A9" s="187"/>
      <c r="B9" s="187"/>
      <c r="C9" s="187"/>
      <c r="D9" s="187"/>
      <c r="E9" s="187"/>
      <c r="F9" s="187"/>
      <c r="G9" s="187"/>
      <c r="H9" s="187"/>
      <c r="I9" s="185"/>
    </row>
    <row r="10" spans="1:9">
      <c r="A10" s="89">
        <v>1</v>
      </c>
      <c r="B10" s="89">
        <v>2</v>
      </c>
      <c r="C10" s="89">
        <v>3</v>
      </c>
      <c r="D10" s="89">
        <v>4</v>
      </c>
      <c r="E10" s="89">
        <v>5</v>
      </c>
      <c r="F10" s="89">
        <v>7</v>
      </c>
      <c r="G10" s="89">
        <v>8</v>
      </c>
      <c r="H10" s="89">
        <v>9</v>
      </c>
      <c r="I10" s="90">
        <v>10</v>
      </c>
    </row>
    <row r="11" spans="1:9" ht="26.45" customHeight="1">
      <c r="A11" s="91" t="s">
        <v>373</v>
      </c>
      <c r="B11" s="91" t="s">
        <v>61</v>
      </c>
      <c r="C11" s="92"/>
      <c r="D11" s="93"/>
      <c r="E11" s="92"/>
      <c r="F11" s="92"/>
      <c r="G11" s="94">
        <v>12062260.619999999</v>
      </c>
      <c r="H11" s="94">
        <v>11448597.26</v>
      </c>
      <c r="I11" s="95">
        <f>H11/G11*100</f>
        <v>94.912534396889868</v>
      </c>
    </row>
    <row r="12" spans="1:9" ht="38.25">
      <c r="A12" s="96" t="s">
        <v>374</v>
      </c>
      <c r="B12" s="96" t="s">
        <v>61</v>
      </c>
      <c r="C12" s="97"/>
      <c r="D12" s="98"/>
      <c r="E12" s="97"/>
      <c r="F12" s="97"/>
      <c r="G12" s="99">
        <v>9803770.6799999997</v>
      </c>
      <c r="H12" s="99">
        <v>9190107.3200000003</v>
      </c>
      <c r="I12" s="100"/>
    </row>
    <row r="13" spans="1:9">
      <c r="A13" s="101" t="s">
        <v>168</v>
      </c>
      <c r="B13" s="102" t="s">
        <v>61</v>
      </c>
      <c r="C13" s="101"/>
      <c r="D13" s="103"/>
      <c r="E13" s="101"/>
      <c r="F13" s="101"/>
      <c r="G13" s="104">
        <f>G14+G18+G42+G46</f>
        <v>4096525.31</v>
      </c>
      <c r="H13" s="104">
        <f>H14+H18+H46</f>
        <v>3993385.47</v>
      </c>
      <c r="I13" s="105">
        <f>H12/G12*100</f>
        <v>93.740537390864404</v>
      </c>
    </row>
    <row r="14" spans="1:9" ht="51">
      <c r="A14" s="96" t="s">
        <v>62</v>
      </c>
      <c r="B14" s="96" t="s">
        <v>61</v>
      </c>
      <c r="C14" s="96" t="s">
        <v>71</v>
      </c>
      <c r="D14" s="98"/>
      <c r="E14" s="97"/>
      <c r="F14" s="97"/>
      <c r="G14" s="99">
        <v>84000</v>
      </c>
      <c r="H14" s="99">
        <v>84000</v>
      </c>
      <c r="I14" s="106">
        <f t="shared" ref="I14:I84" si="0">H14/G14*100</f>
        <v>100</v>
      </c>
    </row>
    <row r="15" spans="1:9" ht="25.5">
      <c r="A15" s="96" t="s">
        <v>63</v>
      </c>
      <c r="B15" s="96" t="s">
        <v>61</v>
      </c>
      <c r="C15" s="96" t="s">
        <v>71</v>
      </c>
      <c r="D15" s="107" t="s">
        <v>72</v>
      </c>
      <c r="E15" s="97"/>
      <c r="F15" s="97"/>
      <c r="G15" s="99">
        <v>84000</v>
      </c>
      <c r="H15" s="99">
        <v>84000</v>
      </c>
      <c r="I15" s="108">
        <f t="shared" si="0"/>
        <v>100</v>
      </c>
    </row>
    <row r="16" spans="1:9" ht="63.75">
      <c r="A16" s="109" t="s">
        <v>64</v>
      </c>
      <c r="B16" s="109" t="s">
        <v>61</v>
      </c>
      <c r="C16" s="109" t="s">
        <v>71</v>
      </c>
      <c r="D16" s="110" t="s">
        <v>72</v>
      </c>
      <c r="E16" s="109" t="s">
        <v>73</v>
      </c>
      <c r="F16" s="111"/>
      <c r="G16" s="112">
        <v>84000</v>
      </c>
      <c r="H16" s="112">
        <v>84000</v>
      </c>
      <c r="I16" s="113">
        <f t="shared" si="0"/>
        <v>100</v>
      </c>
    </row>
    <row r="17" spans="1:9">
      <c r="A17" s="114" t="s">
        <v>74</v>
      </c>
      <c r="B17" s="114" t="s">
        <v>61</v>
      </c>
      <c r="C17" s="114" t="s">
        <v>71</v>
      </c>
      <c r="D17" s="115" t="s">
        <v>72</v>
      </c>
      <c r="E17" s="114" t="s">
        <v>73</v>
      </c>
      <c r="F17" s="114" t="s">
        <v>75</v>
      </c>
      <c r="G17" s="116">
        <v>84000</v>
      </c>
      <c r="H17" s="116">
        <v>84000</v>
      </c>
      <c r="I17" s="117">
        <f t="shared" si="0"/>
        <v>100</v>
      </c>
    </row>
    <row r="18" spans="1:9" ht="63.75">
      <c r="A18" s="114" t="s">
        <v>76</v>
      </c>
      <c r="B18" s="114" t="s">
        <v>61</v>
      </c>
      <c r="C18" s="114" t="s">
        <v>77</v>
      </c>
      <c r="D18" s="118"/>
      <c r="E18" s="119"/>
      <c r="F18" s="119"/>
      <c r="G18" s="120">
        <v>3898195.31</v>
      </c>
      <c r="H18" s="120">
        <v>3819547.91</v>
      </c>
      <c r="I18" s="117">
        <f t="shared" si="0"/>
        <v>97.982466404434717</v>
      </c>
    </row>
    <row r="19" spans="1:9">
      <c r="A19" s="114" t="s">
        <v>78</v>
      </c>
      <c r="B19" s="114" t="s">
        <v>61</v>
      </c>
      <c r="C19" s="114" t="s">
        <v>77</v>
      </c>
      <c r="D19" s="115" t="s">
        <v>79</v>
      </c>
      <c r="E19" s="119"/>
      <c r="F19" s="119"/>
      <c r="G19" s="120">
        <v>1591295.31</v>
      </c>
      <c r="H19" s="120">
        <v>1527382.14</v>
      </c>
      <c r="I19" s="121">
        <f t="shared" si="0"/>
        <v>95.983575795243169</v>
      </c>
    </row>
    <row r="20" spans="1:9">
      <c r="A20" s="114" t="s">
        <v>84</v>
      </c>
      <c r="B20" s="114" t="s">
        <v>61</v>
      </c>
      <c r="C20" s="114" t="s">
        <v>77</v>
      </c>
      <c r="D20" s="115" t="s">
        <v>79</v>
      </c>
      <c r="E20" s="114" t="s">
        <v>85</v>
      </c>
      <c r="F20" s="119"/>
      <c r="G20" s="120">
        <v>1545464.98</v>
      </c>
      <c r="H20" s="120">
        <v>1487216</v>
      </c>
      <c r="I20" s="117">
        <f t="shared" si="0"/>
        <v>96.230973800519251</v>
      </c>
    </row>
    <row r="21" spans="1:9">
      <c r="A21" s="114" t="s">
        <v>74</v>
      </c>
      <c r="B21" s="114" t="s">
        <v>61</v>
      </c>
      <c r="C21" s="114" t="s">
        <v>77</v>
      </c>
      <c r="D21" s="115" t="s">
        <v>79</v>
      </c>
      <c r="E21" s="114" t="s">
        <v>85</v>
      </c>
      <c r="F21" s="114" t="s">
        <v>75</v>
      </c>
      <c r="G21" s="116">
        <v>1505464.98</v>
      </c>
      <c r="H21" s="116">
        <v>1460416</v>
      </c>
      <c r="I21" s="117">
        <f t="shared" si="0"/>
        <v>97.007636803348291</v>
      </c>
    </row>
    <row r="22" spans="1:9">
      <c r="A22" s="114" t="s">
        <v>74</v>
      </c>
      <c r="B22" s="114" t="s">
        <v>61</v>
      </c>
      <c r="C22" s="114" t="s">
        <v>77</v>
      </c>
      <c r="D22" s="115" t="s">
        <v>79</v>
      </c>
      <c r="E22" s="114" t="s">
        <v>85</v>
      </c>
      <c r="F22" s="114" t="s">
        <v>86</v>
      </c>
      <c r="G22" s="116">
        <v>40000</v>
      </c>
      <c r="H22" s="116">
        <v>26800</v>
      </c>
      <c r="I22" s="117">
        <f t="shared" si="0"/>
        <v>67</v>
      </c>
    </row>
    <row r="23" spans="1:9">
      <c r="A23" s="114" t="s">
        <v>87</v>
      </c>
      <c r="B23" s="114" t="s">
        <v>61</v>
      </c>
      <c r="C23" s="114" t="s">
        <v>77</v>
      </c>
      <c r="D23" s="115" t="s">
        <v>79</v>
      </c>
      <c r="E23" s="114" t="s">
        <v>88</v>
      </c>
      <c r="F23" s="119"/>
      <c r="G23" s="120">
        <v>35830.33</v>
      </c>
      <c r="H23" s="120">
        <v>35830.33</v>
      </c>
      <c r="I23" s="117">
        <f t="shared" si="0"/>
        <v>100</v>
      </c>
    </row>
    <row r="24" spans="1:9">
      <c r="A24" s="114" t="s">
        <v>74</v>
      </c>
      <c r="B24" s="114" t="s">
        <v>61</v>
      </c>
      <c r="C24" s="114" t="s">
        <v>77</v>
      </c>
      <c r="D24" s="115" t="s">
        <v>79</v>
      </c>
      <c r="E24" s="114" t="s">
        <v>88</v>
      </c>
      <c r="F24" s="114" t="s">
        <v>75</v>
      </c>
      <c r="G24" s="116">
        <v>35830.33</v>
      </c>
      <c r="H24" s="116">
        <v>35830.33</v>
      </c>
      <c r="I24" s="117">
        <f t="shared" si="0"/>
        <v>100</v>
      </c>
    </row>
    <row r="25" spans="1:9">
      <c r="A25" s="114" t="s">
        <v>89</v>
      </c>
      <c r="B25" s="114" t="s">
        <v>61</v>
      </c>
      <c r="C25" s="114" t="s">
        <v>77</v>
      </c>
      <c r="D25" s="115" t="s">
        <v>79</v>
      </c>
      <c r="E25" s="114" t="s">
        <v>90</v>
      </c>
      <c r="F25" s="119"/>
      <c r="G25" s="120">
        <v>10000</v>
      </c>
      <c r="H25" s="120">
        <v>4335.8100000000004</v>
      </c>
      <c r="I25" s="117">
        <f t="shared" si="0"/>
        <v>43.358100000000007</v>
      </c>
    </row>
    <row r="26" spans="1:9">
      <c r="A26" s="114" t="s">
        <v>74</v>
      </c>
      <c r="B26" s="114" t="s">
        <v>61</v>
      </c>
      <c r="C26" s="114" t="s">
        <v>77</v>
      </c>
      <c r="D26" s="115" t="s">
        <v>79</v>
      </c>
      <c r="E26" s="114" t="s">
        <v>90</v>
      </c>
      <c r="F26" s="114" t="s">
        <v>75</v>
      </c>
      <c r="G26" s="116">
        <v>10000</v>
      </c>
      <c r="H26" s="116">
        <v>4335.8100000000004</v>
      </c>
      <c r="I26" s="117">
        <f t="shared" si="0"/>
        <v>43.358100000000007</v>
      </c>
    </row>
    <row r="27" spans="1:9" ht="25.5">
      <c r="A27" s="114" t="s">
        <v>91</v>
      </c>
      <c r="B27" s="114" t="s">
        <v>61</v>
      </c>
      <c r="C27" s="114" t="s">
        <v>77</v>
      </c>
      <c r="D27" s="115" t="s">
        <v>92</v>
      </c>
      <c r="E27" s="119"/>
      <c r="F27" s="119"/>
      <c r="G27" s="120">
        <v>571900</v>
      </c>
      <c r="H27" s="120">
        <v>571557.11</v>
      </c>
      <c r="I27" s="117">
        <f t="shared" si="0"/>
        <v>99.940043713936006</v>
      </c>
    </row>
    <row r="28" spans="1:9" ht="25.5">
      <c r="A28" s="114" t="s">
        <v>80</v>
      </c>
      <c r="B28" s="114" t="s">
        <v>61</v>
      </c>
      <c r="C28" s="114" t="s">
        <v>77</v>
      </c>
      <c r="D28" s="115" t="s">
        <v>92</v>
      </c>
      <c r="E28" s="114" t="s">
        <v>81</v>
      </c>
      <c r="F28" s="119"/>
      <c r="G28" s="120">
        <v>442300</v>
      </c>
      <c r="H28" s="120">
        <v>442235.96</v>
      </c>
      <c r="I28" s="117">
        <f t="shared" si="0"/>
        <v>99.985521139498076</v>
      </c>
    </row>
    <row r="29" spans="1:9">
      <c r="A29" s="114" t="s">
        <v>74</v>
      </c>
      <c r="B29" s="114" t="s">
        <v>61</v>
      </c>
      <c r="C29" s="114" t="s">
        <v>77</v>
      </c>
      <c r="D29" s="115" t="s">
        <v>92</v>
      </c>
      <c r="E29" s="114" t="s">
        <v>81</v>
      </c>
      <c r="F29" s="114" t="s">
        <v>75</v>
      </c>
      <c r="G29" s="116">
        <v>442300</v>
      </c>
      <c r="H29" s="116">
        <v>442235.96</v>
      </c>
      <c r="I29" s="117">
        <f t="shared" si="0"/>
        <v>99.985521139498076</v>
      </c>
    </row>
    <row r="30" spans="1:9" ht="51">
      <c r="A30" s="114" t="s">
        <v>82</v>
      </c>
      <c r="B30" s="114" t="s">
        <v>61</v>
      </c>
      <c r="C30" s="114" t="s">
        <v>77</v>
      </c>
      <c r="D30" s="115" t="s">
        <v>92</v>
      </c>
      <c r="E30" s="114" t="s">
        <v>83</v>
      </c>
      <c r="F30" s="119"/>
      <c r="G30" s="120">
        <v>129600</v>
      </c>
      <c r="H30" s="120">
        <v>129321.15</v>
      </c>
      <c r="I30" s="117">
        <f t="shared" si="0"/>
        <v>99.784837962962953</v>
      </c>
    </row>
    <row r="31" spans="1:9">
      <c r="A31" s="114" t="s">
        <v>74</v>
      </c>
      <c r="B31" s="114" t="s">
        <v>61</v>
      </c>
      <c r="C31" s="114" t="s">
        <v>77</v>
      </c>
      <c r="D31" s="115" t="s">
        <v>92</v>
      </c>
      <c r="E31" s="114" t="s">
        <v>83</v>
      </c>
      <c r="F31" s="114" t="s">
        <v>75</v>
      </c>
      <c r="G31" s="116">
        <v>129600</v>
      </c>
      <c r="H31" s="116">
        <v>129321.15</v>
      </c>
      <c r="I31" s="117">
        <f t="shared" si="0"/>
        <v>99.784837962962953</v>
      </c>
    </row>
    <row r="32" spans="1:9">
      <c r="A32" s="114" t="s">
        <v>93</v>
      </c>
      <c r="B32" s="114" t="s">
        <v>61</v>
      </c>
      <c r="C32" s="114" t="s">
        <v>77</v>
      </c>
      <c r="D32" s="115" t="s">
        <v>94</v>
      </c>
      <c r="E32" s="119"/>
      <c r="F32" s="119"/>
      <c r="G32" s="120">
        <v>990300</v>
      </c>
      <c r="H32" s="120">
        <v>980359.01</v>
      </c>
      <c r="I32" s="117">
        <f t="shared" si="0"/>
        <v>98.996163788750877</v>
      </c>
    </row>
    <row r="33" spans="1:9" ht="25.5">
      <c r="A33" s="114" t="s">
        <v>80</v>
      </c>
      <c r="B33" s="114" t="s">
        <v>61</v>
      </c>
      <c r="C33" s="114" t="s">
        <v>77</v>
      </c>
      <c r="D33" s="115" t="s">
        <v>94</v>
      </c>
      <c r="E33" s="114" t="s">
        <v>81</v>
      </c>
      <c r="F33" s="119"/>
      <c r="G33" s="120">
        <v>760600</v>
      </c>
      <c r="H33" s="120">
        <v>755633</v>
      </c>
      <c r="I33" s="117">
        <f t="shared" si="0"/>
        <v>99.346962924007371</v>
      </c>
    </row>
    <row r="34" spans="1:9">
      <c r="A34" s="114" t="s">
        <v>74</v>
      </c>
      <c r="B34" s="114" t="s">
        <v>61</v>
      </c>
      <c r="C34" s="114" t="s">
        <v>77</v>
      </c>
      <c r="D34" s="115" t="s">
        <v>94</v>
      </c>
      <c r="E34" s="114" t="s">
        <v>81</v>
      </c>
      <c r="F34" s="114" t="s">
        <v>75</v>
      </c>
      <c r="G34" s="116">
        <v>760600</v>
      </c>
      <c r="H34" s="116">
        <v>755633</v>
      </c>
      <c r="I34" s="117">
        <f t="shared" si="0"/>
        <v>99.346962924007371</v>
      </c>
    </row>
    <row r="35" spans="1:9" ht="51">
      <c r="A35" s="114" t="s">
        <v>82</v>
      </c>
      <c r="B35" s="114" t="s">
        <v>61</v>
      </c>
      <c r="C35" s="114" t="s">
        <v>77</v>
      </c>
      <c r="D35" s="115" t="s">
        <v>94</v>
      </c>
      <c r="E35" s="114" t="s">
        <v>83</v>
      </c>
      <c r="F35" s="119"/>
      <c r="G35" s="120">
        <v>229700</v>
      </c>
      <c r="H35" s="120">
        <v>224726.01</v>
      </c>
      <c r="I35" s="117">
        <f t="shared" si="0"/>
        <v>97.834571179799752</v>
      </c>
    </row>
    <row r="36" spans="1:9">
      <c r="A36" s="114" t="s">
        <v>74</v>
      </c>
      <c r="B36" s="114" t="s">
        <v>61</v>
      </c>
      <c r="C36" s="114" t="s">
        <v>77</v>
      </c>
      <c r="D36" s="115" t="s">
        <v>94</v>
      </c>
      <c r="E36" s="114" t="s">
        <v>83</v>
      </c>
      <c r="F36" s="114" t="s">
        <v>75</v>
      </c>
      <c r="G36" s="116">
        <v>229700</v>
      </c>
      <c r="H36" s="116">
        <v>224726.01</v>
      </c>
      <c r="I36" s="117">
        <f t="shared" si="0"/>
        <v>97.834571179799752</v>
      </c>
    </row>
    <row r="37" spans="1:9" ht="38.25">
      <c r="A37" s="114" t="s">
        <v>95</v>
      </c>
      <c r="B37" s="114" t="s">
        <v>61</v>
      </c>
      <c r="C37" s="114" t="s">
        <v>77</v>
      </c>
      <c r="D37" s="115" t="s">
        <v>96</v>
      </c>
      <c r="E37" s="119"/>
      <c r="F37" s="119"/>
      <c r="G37" s="120">
        <v>744700</v>
      </c>
      <c r="H37" s="120">
        <v>740249.65</v>
      </c>
      <c r="I37" s="117">
        <f t="shared" si="0"/>
        <v>99.402396938364447</v>
      </c>
    </row>
    <row r="38" spans="1:9" ht="25.5">
      <c r="A38" s="114" t="s">
        <v>80</v>
      </c>
      <c r="B38" s="114" t="s">
        <v>61</v>
      </c>
      <c r="C38" s="114" t="s">
        <v>77</v>
      </c>
      <c r="D38" s="115" t="s">
        <v>96</v>
      </c>
      <c r="E38" s="114" t="s">
        <v>81</v>
      </c>
      <c r="F38" s="119"/>
      <c r="G38" s="120">
        <v>568900</v>
      </c>
      <c r="H38" s="120">
        <v>568826.19999999995</v>
      </c>
      <c r="I38" s="117">
        <f t="shared" si="0"/>
        <v>99.987027597117233</v>
      </c>
    </row>
    <row r="39" spans="1:9">
      <c r="A39" s="114" t="s">
        <v>74</v>
      </c>
      <c r="B39" s="114" t="s">
        <v>61</v>
      </c>
      <c r="C39" s="114" t="s">
        <v>77</v>
      </c>
      <c r="D39" s="115" t="s">
        <v>96</v>
      </c>
      <c r="E39" s="114" t="s">
        <v>81</v>
      </c>
      <c r="F39" s="114" t="s">
        <v>75</v>
      </c>
      <c r="G39" s="116">
        <v>568900</v>
      </c>
      <c r="H39" s="116">
        <v>568826.19999999995</v>
      </c>
      <c r="I39" s="117">
        <f t="shared" si="0"/>
        <v>99.987027597117233</v>
      </c>
    </row>
    <row r="40" spans="1:9" ht="51">
      <c r="A40" s="114" t="s">
        <v>82</v>
      </c>
      <c r="B40" s="114" t="s">
        <v>61</v>
      </c>
      <c r="C40" s="114" t="s">
        <v>77</v>
      </c>
      <c r="D40" s="115" t="s">
        <v>96</v>
      </c>
      <c r="E40" s="114" t="s">
        <v>83</v>
      </c>
      <c r="F40" s="119"/>
      <c r="G40" s="120">
        <v>175800</v>
      </c>
      <c r="H40" s="120">
        <v>171423.45</v>
      </c>
      <c r="I40" s="117">
        <f t="shared" si="0"/>
        <v>97.510494880546077</v>
      </c>
    </row>
    <row r="41" spans="1:9">
      <c r="A41" s="114" t="s">
        <v>74</v>
      </c>
      <c r="B41" s="114" t="s">
        <v>61</v>
      </c>
      <c r="C41" s="114" t="s">
        <v>77</v>
      </c>
      <c r="D41" s="115" t="s">
        <v>96</v>
      </c>
      <c r="E41" s="114" t="s">
        <v>83</v>
      </c>
      <c r="F41" s="114" t="s">
        <v>75</v>
      </c>
      <c r="G41" s="116">
        <v>175800</v>
      </c>
      <c r="H41" s="116">
        <v>171423.45</v>
      </c>
      <c r="I41" s="117">
        <f t="shared" si="0"/>
        <v>97.510494880546077</v>
      </c>
    </row>
    <row r="42" spans="1:9">
      <c r="A42" s="114" t="s">
        <v>97</v>
      </c>
      <c r="B42" s="114" t="s">
        <v>61</v>
      </c>
      <c r="C42" s="114" t="s">
        <v>98</v>
      </c>
      <c r="D42" s="118"/>
      <c r="E42" s="119"/>
      <c r="F42" s="119"/>
      <c r="G42" s="120">
        <v>4330</v>
      </c>
      <c r="H42" s="120">
        <v>0</v>
      </c>
      <c r="I42" s="117">
        <f t="shared" si="0"/>
        <v>0</v>
      </c>
    </row>
    <row r="43" spans="1:9" ht="25.5">
      <c r="A43" s="114" t="s">
        <v>328</v>
      </c>
      <c r="B43" s="114" t="s">
        <v>61</v>
      </c>
      <c r="C43" s="114" t="s">
        <v>98</v>
      </c>
      <c r="D43" s="115" t="s">
        <v>99</v>
      </c>
      <c r="E43" s="119"/>
      <c r="F43" s="119"/>
      <c r="G43" s="120">
        <v>4330</v>
      </c>
      <c r="H43" s="120">
        <v>0</v>
      </c>
      <c r="I43" s="117">
        <f t="shared" si="0"/>
        <v>0</v>
      </c>
    </row>
    <row r="44" spans="1:9">
      <c r="A44" s="114" t="s">
        <v>100</v>
      </c>
      <c r="B44" s="114" t="s">
        <v>61</v>
      </c>
      <c r="C44" s="114" t="s">
        <v>98</v>
      </c>
      <c r="D44" s="115" t="s">
        <v>99</v>
      </c>
      <c r="E44" s="114" t="s">
        <v>101</v>
      </c>
      <c r="F44" s="119"/>
      <c r="G44" s="120">
        <v>4330</v>
      </c>
      <c r="H44" s="120">
        <v>0</v>
      </c>
      <c r="I44" s="121">
        <f t="shared" si="0"/>
        <v>0</v>
      </c>
    </row>
    <row r="45" spans="1:9">
      <c r="A45" s="114" t="s">
        <v>74</v>
      </c>
      <c r="B45" s="114" t="s">
        <v>61</v>
      </c>
      <c r="C45" s="114" t="s">
        <v>98</v>
      </c>
      <c r="D45" s="115" t="s">
        <v>99</v>
      </c>
      <c r="E45" s="114" t="s">
        <v>101</v>
      </c>
      <c r="F45" s="114" t="s">
        <v>75</v>
      </c>
      <c r="G45" s="116">
        <v>4330</v>
      </c>
      <c r="H45" s="116">
        <v>0</v>
      </c>
      <c r="I45" s="117">
        <f t="shared" si="0"/>
        <v>0</v>
      </c>
    </row>
    <row r="46" spans="1:9">
      <c r="A46" s="114" t="s">
        <v>102</v>
      </c>
      <c r="B46" s="114" t="s">
        <v>61</v>
      </c>
      <c r="C46" s="114" t="s">
        <v>103</v>
      </c>
      <c r="D46" s="118"/>
      <c r="E46" s="119"/>
      <c r="F46" s="119"/>
      <c r="G46" s="120">
        <v>110000</v>
      </c>
      <c r="H46" s="120">
        <v>89837.56</v>
      </c>
      <c r="I46" s="117">
        <f t="shared" si="0"/>
        <v>81.670509090909093</v>
      </c>
    </row>
    <row r="47" spans="1:9" ht="38.25">
      <c r="A47" s="114" t="s">
        <v>104</v>
      </c>
      <c r="B47" s="114" t="s">
        <v>61</v>
      </c>
      <c r="C47" s="114" t="s">
        <v>103</v>
      </c>
      <c r="D47" s="115" t="s">
        <v>105</v>
      </c>
      <c r="E47" s="119"/>
      <c r="F47" s="119"/>
      <c r="G47" s="120">
        <v>110000</v>
      </c>
      <c r="H47" s="120">
        <v>89837.56</v>
      </c>
      <c r="I47" s="117">
        <f t="shared" si="0"/>
        <v>81.670509090909093</v>
      </c>
    </row>
    <row r="48" spans="1:9">
      <c r="A48" s="114" t="s">
        <v>84</v>
      </c>
      <c r="B48" s="114" t="s">
        <v>61</v>
      </c>
      <c r="C48" s="114" t="s">
        <v>103</v>
      </c>
      <c r="D48" s="115" t="s">
        <v>105</v>
      </c>
      <c r="E48" s="114" t="s">
        <v>85</v>
      </c>
      <c r="F48" s="119"/>
      <c r="G48" s="120">
        <v>104000</v>
      </c>
      <c r="H48" s="120">
        <v>87269.56</v>
      </c>
      <c r="I48" s="121">
        <f t="shared" si="0"/>
        <v>83.913038461538463</v>
      </c>
    </row>
    <row r="49" spans="1:9">
      <c r="A49" s="114" t="s">
        <v>74</v>
      </c>
      <c r="B49" s="114" t="s">
        <v>61</v>
      </c>
      <c r="C49" s="114" t="s">
        <v>103</v>
      </c>
      <c r="D49" s="115" t="s">
        <v>105</v>
      </c>
      <c r="E49" s="114" t="s">
        <v>85</v>
      </c>
      <c r="F49" s="114" t="s">
        <v>75</v>
      </c>
      <c r="G49" s="116">
        <v>99800</v>
      </c>
      <c r="H49" s="116">
        <v>87269.56</v>
      </c>
      <c r="I49" s="117">
        <f t="shared" si="0"/>
        <v>87.444448897795596</v>
      </c>
    </row>
    <row r="50" spans="1:9">
      <c r="A50" s="114" t="s">
        <v>74</v>
      </c>
      <c r="B50" s="114" t="s">
        <v>61</v>
      </c>
      <c r="C50" s="114" t="s">
        <v>103</v>
      </c>
      <c r="D50" s="115" t="s">
        <v>105</v>
      </c>
      <c r="E50" s="114" t="s">
        <v>85</v>
      </c>
      <c r="F50" s="114" t="s">
        <v>86</v>
      </c>
      <c r="G50" s="116">
        <v>4200</v>
      </c>
      <c r="H50" s="116">
        <v>0</v>
      </c>
      <c r="I50" s="117">
        <f t="shared" si="0"/>
        <v>0</v>
      </c>
    </row>
    <row r="51" spans="1:9">
      <c r="A51" s="114" t="s">
        <v>89</v>
      </c>
      <c r="B51" s="114" t="s">
        <v>61</v>
      </c>
      <c r="C51" s="114" t="s">
        <v>103</v>
      </c>
      <c r="D51" s="115" t="s">
        <v>105</v>
      </c>
      <c r="E51" s="114" t="s">
        <v>90</v>
      </c>
      <c r="F51" s="119"/>
      <c r="G51" s="120">
        <v>6000</v>
      </c>
      <c r="H51" s="120">
        <v>2568</v>
      </c>
      <c r="I51" s="117">
        <f t="shared" si="0"/>
        <v>42.8</v>
      </c>
    </row>
    <row r="52" spans="1:9">
      <c r="A52" s="114" t="s">
        <v>74</v>
      </c>
      <c r="B52" s="114" t="s">
        <v>61</v>
      </c>
      <c r="C52" s="114" t="s">
        <v>103</v>
      </c>
      <c r="D52" s="115" t="s">
        <v>105</v>
      </c>
      <c r="E52" s="114" t="s">
        <v>90</v>
      </c>
      <c r="F52" s="114" t="s">
        <v>75</v>
      </c>
      <c r="G52" s="116">
        <v>6000</v>
      </c>
      <c r="H52" s="116">
        <v>2568</v>
      </c>
      <c r="I52" s="117">
        <f t="shared" si="0"/>
        <v>42.8</v>
      </c>
    </row>
    <row r="53" spans="1:9">
      <c r="A53" s="122" t="s">
        <v>179</v>
      </c>
      <c r="B53" s="123"/>
      <c r="C53" s="123"/>
      <c r="D53" s="124"/>
      <c r="E53" s="123"/>
      <c r="F53" s="123"/>
      <c r="G53" s="125">
        <f>G54</f>
        <v>97500</v>
      </c>
      <c r="H53" s="125">
        <f>H54</f>
        <v>97500</v>
      </c>
      <c r="I53" s="126">
        <f t="shared" si="0"/>
        <v>100</v>
      </c>
    </row>
    <row r="54" spans="1:9" ht="25.5">
      <c r="A54" s="114" t="s">
        <v>106</v>
      </c>
      <c r="B54" s="114" t="s">
        <v>61</v>
      </c>
      <c r="C54" s="114" t="s">
        <v>107</v>
      </c>
      <c r="D54" s="118"/>
      <c r="E54" s="119"/>
      <c r="F54" s="119"/>
      <c r="G54" s="120">
        <v>97500</v>
      </c>
      <c r="H54" s="120">
        <v>97500</v>
      </c>
      <c r="I54" s="117">
        <f t="shared" si="0"/>
        <v>100</v>
      </c>
    </row>
    <row r="55" spans="1:9" ht="38.25">
      <c r="A55" s="114" t="s">
        <v>108</v>
      </c>
      <c r="B55" s="114" t="s">
        <v>61</v>
      </c>
      <c r="C55" s="114" t="s">
        <v>107</v>
      </c>
      <c r="D55" s="115" t="s">
        <v>109</v>
      </c>
      <c r="E55" s="119"/>
      <c r="F55" s="119"/>
      <c r="G55" s="120">
        <v>97500</v>
      </c>
      <c r="H55" s="120">
        <v>97500</v>
      </c>
      <c r="I55" s="117">
        <f t="shared" si="0"/>
        <v>100</v>
      </c>
    </row>
    <row r="56" spans="1:9" ht="25.5">
      <c r="A56" s="114" t="s">
        <v>80</v>
      </c>
      <c r="B56" s="114" t="s">
        <v>61</v>
      </c>
      <c r="C56" s="114" t="s">
        <v>107</v>
      </c>
      <c r="D56" s="115" t="s">
        <v>109</v>
      </c>
      <c r="E56" s="114" t="s">
        <v>81</v>
      </c>
      <c r="F56" s="119"/>
      <c r="G56" s="120">
        <v>60674.45</v>
      </c>
      <c r="H56" s="120">
        <v>60674.45</v>
      </c>
      <c r="I56" s="117">
        <f t="shared" si="0"/>
        <v>100</v>
      </c>
    </row>
    <row r="57" spans="1:9" ht="51">
      <c r="A57" s="114" t="s">
        <v>74</v>
      </c>
      <c r="B57" s="114" t="s">
        <v>61</v>
      </c>
      <c r="C57" s="114" t="s">
        <v>107</v>
      </c>
      <c r="D57" s="115" t="s">
        <v>109</v>
      </c>
      <c r="E57" s="114" t="s">
        <v>81</v>
      </c>
      <c r="F57" s="114" t="s">
        <v>336</v>
      </c>
      <c r="G57" s="116">
        <v>60674.45</v>
      </c>
      <c r="H57" s="116">
        <v>60674.45</v>
      </c>
      <c r="I57" s="117">
        <f t="shared" si="0"/>
        <v>100</v>
      </c>
    </row>
    <row r="58" spans="1:9" ht="51">
      <c r="A58" s="114" t="s">
        <v>82</v>
      </c>
      <c r="B58" s="114" t="s">
        <v>61</v>
      </c>
      <c r="C58" s="114" t="s">
        <v>107</v>
      </c>
      <c r="D58" s="115" t="s">
        <v>109</v>
      </c>
      <c r="E58" s="114" t="s">
        <v>83</v>
      </c>
      <c r="F58" s="119"/>
      <c r="G58" s="120">
        <v>18323.669999999998</v>
      </c>
      <c r="H58" s="120">
        <v>18323.669999999998</v>
      </c>
      <c r="I58" s="117">
        <f t="shared" si="0"/>
        <v>100</v>
      </c>
    </row>
    <row r="59" spans="1:9" ht="51">
      <c r="A59" s="114" t="s">
        <v>74</v>
      </c>
      <c r="B59" s="114" t="s">
        <v>61</v>
      </c>
      <c r="C59" s="114" t="s">
        <v>107</v>
      </c>
      <c r="D59" s="115" t="s">
        <v>109</v>
      </c>
      <c r="E59" s="114" t="s">
        <v>83</v>
      </c>
      <c r="F59" s="114" t="s">
        <v>336</v>
      </c>
      <c r="G59" s="116">
        <v>18323.669999999998</v>
      </c>
      <c r="H59" s="116">
        <v>18323.669999999998</v>
      </c>
      <c r="I59" s="117">
        <f t="shared" si="0"/>
        <v>100</v>
      </c>
    </row>
    <row r="60" spans="1:9">
      <c r="A60" s="114" t="s">
        <v>84</v>
      </c>
      <c r="B60" s="114" t="s">
        <v>61</v>
      </c>
      <c r="C60" s="114" t="s">
        <v>107</v>
      </c>
      <c r="D60" s="115" t="s">
        <v>109</v>
      </c>
      <c r="E60" s="114" t="s">
        <v>85</v>
      </c>
      <c r="F60" s="119"/>
      <c r="G60" s="120">
        <v>9990</v>
      </c>
      <c r="H60" s="120">
        <v>9990</v>
      </c>
      <c r="I60" s="117">
        <f t="shared" si="0"/>
        <v>100</v>
      </c>
    </row>
    <row r="61" spans="1:9" ht="51">
      <c r="A61" s="114" t="s">
        <v>74</v>
      </c>
      <c r="B61" s="114" t="s">
        <v>61</v>
      </c>
      <c r="C61" s="114" t="s">
        <v>107</v>
      </c>
      <c r="D61" s="115" t="s">
        <v>109</v>
      </c>
      <c r="E61" s="114" t="s">
        <v>85</v>
      </c>
      <c r="F61" s="114" t="s">
        <v>336</v>
      </c>
      <c r="G61" s="116">
        <v>9990</v>
      </c>
      <c r="H61" s="116">
        <v>9990</v>
      </c>
      <c r="I61" s="117">
        <f t="shared" si="0"/>
        <v>100</v>
      </c>
    </row>
    <row r="62" spans="1:9">
      <c r="A62" s="114" t="s">
        <v>87</v>
      </c>
      <c r="B62" s="114" t="s">
        <v>61</v>
      </c>
      <c r="C62" s="114" t="s">
        <v>107</v>
      </c>
      <c r="D62" s="115" t="s">
        <v>109</v>
      </c>
      <c r="E62" s="114" t="s">
        <v>88</v>
      </c>
      <c r="F62" s="119"/>
      <c r="G62" s="120">
        <v>8511.8799999999992</v>
      </c>
      <c r="H62" s="120">
        <v>8511.8799999999992</v>
      </c>
      <c r="I62" s="117">
        <f t="shared" si="0"/>
        <v>100</v>
      </c>
    </row>
    <row r="63" spans="1:9" ht="51">
      <c r="A63" s="114" t="s">
        <v>74</v>
      </c>
      <c r="B63" s="114" t="s">
        <v>61</v>
      </c>
      <c r="C63" s="114" t="s">
        <v>107</v>
      </c>
      <c r="D63" s="115" t="s">
        <v>109</v>
      </c>
      <c r="E63" s="114" t="s">
        <v>88</v>
      </c>
      <c r="F63" s="114" t="s">
        <v>336</v>
      </c>
      <c r="G63" s="116">
        <v>8511.8799999999992</v>
      </c>
      <c r="H63" s="116">
        <v>8511.8799999999992</v>
      </c>
      <c r="I63" s="117">
        <f t="shared" si="0"/>
        <v>100</v>
      </c>
    </row>
    <row r="64" spans="1:9">
      <c r="A64" s="123" t="s">
        <v>110</v>
      </c>
      <c r="B64" s="123" t="s">
        <v>61</v>
      </c>
      <c r="C64" s="123" t="s">
        <v>111</v>
      </c>
      <c r="D64" s="127"/>
      <c r="E64" s="122"/>
      <c r="F64" s="122"/>
      <c r="G64" s="128">
        <v>450600</v>
      </c>
      <c r="H64" s="128">
        <v>428505.57</v>
      </c>
      <c r="I64" s="126">
        <f t="shared" si="0"/>
        <v>95.096664447403469</v>
      </c>
    </row>
    <row r="65" spans="1:9" ht="25.5">
      <c r="A65" s="119" t="s">
        <v>384</v>
      </c>
      <c r="B65" s="114" t="s">
        <v>61</v>
      </c>
      <c r="C65" s="114" t="s">
        <v>111</v>
      </c>
      <c r="D65" s="115" t="s">
        <v>113</v>
      </c>
      <c r="E65" s="119"/>
      <c r="F65" s="119"/>
      <c r="G65" s="120">
        <f>G66</f>
        <v>252000</v>
      </c>
      <c r="H65" s="120">
        <f>H66</f>
        <v>251368.52</v>
      </c>
      <c r="I65" s="117">
        <f t="shared" si="0"/>
        <v>99.749412698412698</v>
      </c>
    </row>
    <row r="66" spans="1:9" ht="25.5">
      <c r="A66" s="114" t="s">
        <v>112</v>
      </c>
      <c r="B66" s="114" t="s">
        <v>61</v>
      </c>
      <c r="C66" s="114" t="s">
        <v>111</v>
      </c>
      <c r="D66" s="115" t="s">
        <v>113</v>
      </c>
      <c r="E66" s="119"/>
      <c r="F66" s="119"/>
      <c r="G66" s="120">
        <v>252000</v>
      </c>
      <c r="H66" s="120">
        <v>251368.52</v>
      </c>
      <c r="I66" s="129">
        <f t="shared" si="0"/>
        <v>99.749412698412698</v>
      </c>
    </row>
    <row r="67" spans="1:9">
      <c r="A67" s="114" t="s">
        <v>84</v>
      </c>
      <c r="B67" s="114" t="s">
        <v>61</v>
      </c>
      <c r="C67" s="114" t="s">
        <v>111</v>
      </c>
      <c r="D67" s="115" t="s">
        <v>113</v>
      </c>
      <c r="E67" s="114" t="s">
        <v>85</v>
      </c>
      <c r="F67" s="119"/>
      <c r="G67" s="120">
        <v>252000</v>
      </c>
      <c r="H67" s="120">
        <v>251368.52</v>
      </c>
      <c r="I67" s="121">
        <f>G67/H67*100</f>
        <v>100.25121681903526</v>
      </c>
    </row>
    <row r="68" spans="1:9">
      <c r="A68" s="114" t="s">
        <v>74</v>
      </c>
      <c r="B68" s="114" t="s">
        <v>61</v>
      </c>
      <c r="C68" s="114" t="s">
        <v>111</v>
      </c>
      <c r="D68" s="115" t="s">
        <v>113</v>
      </c>
      <c r="E68" s="114" t="s">
        <v>85</v>
      </c>
      <c r="F68" s="114" t="s">
        <v>75</v>
      </c>
      <c r="G68" s="116">
        <v>252000</v>
      </c>
      <c r="H68" s="116">
        <v>251368.52</v>
      </c>
      <c r="I68" s="117">
        <f t="shared" si="0"/>
        <v>99.749412698412698</v>
      </c>
    </row>
    <row r="69" spans="1:9" ht="51">
      <c r="A69" s="114" t="s">
        <v>385</v>
      </c>
      <c r="B69" s="114" t="s">
        <v>61</v>
      </c>
      <c r="C69" s="114" t="s">
        <v>111</v>
      </c>
      <c r="D69" s="115" t="s">
        <v>114</v>
      </c>
      <c r="E69" s="119"/>
      <c r="F69" s="119"/>
      <c r="G69" s="120">
        <v>164000</v>
      </c>
      <c r="H69" s="120">
        <v>142537.04999999999</v>
      </c>
      <c r="I69" s="117">
        <f t="shared" si="0"/>
        <v>86.912835365853653</v>
      </c>
    </row>
    <row r="70" spans="1:9">
      <c r="A70" s="114" t="s">
        <v>84</v>
      </c>
      <c r="B70" s="114" t="s">
        <v>61</v>
      </c>
      <c r="C70" s="114" t="s">
        <v>111</v>
      </c>
      <c r="D70" s="115" t="s">
        <v>114</v>
      </c>
      <c r="E70" s="114" t="s">
        <v>85</v>
      </c>
      <c r="F70" s="119"/>
      <c r="G70" s="120">
        <v>164000</v>
      </c>
      <c r="H70" s="120">
        <v>142537.04999999999</v>
      </c>
      <c r="I70" s="117">
        <f t="shared" si="0"/>
        <v>86.912835365853653</v>
      </c>
    </row>
    <row r="71" spans="1:9">
      <c r="A71" s="114" t="s">
        <v>74</v>
      </c>
      <c r="B71" s="114" t="s">
        <v>61</v>
      </c>
      <c r="C71" s="114" t="s">
        <v>111</v>
      </c>
      <c r="D71" s="115" t="s">
        <v>114</v>
      </c>
      <c r="E71" s="114" t="s">
        <v>85</v>
      </c>
      <c r="F71" s="114" t="s">
        <v>75</v>
      </c>
      <c r="G71" s="116">
        <v>157000</v>
      </c>
      <c r="H71" s="116">
        <v>136461.04999999999</v>
      </c>
      <c r="I71" s="121">
        <f t="shared" si="0"/>
        <v>86.917866242038215</v>
      </c>
    </row>
    <row r="72" spans="1:9">
      <c r="A72" s="114" t="s">
        <v>74</v>
      </c>
      <c r="B72" s="114" t="s">
        <v>61</v>
      </c>
      <c r="C72" s="114" t="s">
        <v>111</v>
      </c>
      <c r="D72" s="115" t="s">
        <v>114</v>
      </c>
      <c r="E72" s="114" t="s">
        <v>85</v>
      </c>
      <c r="F72" s="114" t="s">
        <v>86</v>
      </c>
      <c r="G72" s="116">
        <v>7000</v>
      </c>
      <c r="H72" s="116">
        <v>6076</v>
      </c>
      <c r="I72" s="117">
        <f t="shared" si="0"/>
        <v>86.8</v>
      </c>
    </row>
    <row r="73" spans="1:9" ht="25.5">
      <c r="A73" s="114" t="s">
        <v>375</v>
      </c>
      <c r="B73" s="114" t="s">
        <v>61</v>
      </c>
      <c r="C73" s="114" t="s">
        <v>111</v>
      </c>
      <c r="D73" s="115" t="s">
        <v>382</v>
      </c>
      <c r="E73" s="119"/>
      <c r="F73" s="119"/>
      <c r="G73" s="120">
        <v>34600</v>
      </c>
      <c r="H73" s="120">
        <v>34600</v>
      </c>
      <c r="I73" s="117">
        <f t="shared" si="0"/>
        <v>100</v>
      </c>
    </row>
    <row r="74" spans="1:9">
      <c r="A74" s="114" t="s">
        <v>84</v>
      </c>
      <c r="B74" s="114" t="s">
        <v>61</v>
      </c>
      <c r="C74" s="114" t="s">
        <v>111</v>
      </c>
      <c r="D74" s="115" t="s">
        <v>382</v>
      </c>
      <c r="E74" s="114" t="s">
        <v>85</v>
      </c>
      <c r="F74" s="119"/>
      <c r="G74" s="120">
        <v>34600</v>
      </c>
      <c r="H74" s="120">
        <v>34600</v>
      </c>
      <c r="I74" s="117">
        <f t="shared" si="0"/>
        <v>100</v>
      </c>
    </row>
    <row r="75" spans="1:9">
      <c r="A75" s="114" t="s">
        <v>74</v>
      </c>
      <c r="B75" s="114" t="s">
        <v>61</v>
      </c>
      <c r="C75" s="114" t="s">
        <v>111</v>
      </c>
      <c r="D75" s="115" t="s">
        <v>382</v>
      </c>
      <c r="E75" s="114" t="s">
        <v>85</v>
      </c>
      <c r="F75" s="114" t="s">
        <v>75</v>
      </c>
      <c r="G75" s="116">
        <v>34600</v>
      </c>
      <c r="H75" s="116">
        <v>34600</v>
      </c>
      <c r="I75" s="117">
        <f>H75/G75*100</f>
        <v>100</v>
      </c>
    </row>
    <row r="76" spans="1:9">
      <c r="A76" s="122" t="s">
        <v>185</v>
      </c>
      <c r="B76" s="123" t="s">
        <v>61</v>
      </c>
      <c r="C76" s="123" t="s">
        <v>386</v>
      </c>
      <c r="D76" s="124"/>
      <c r="E76" s="123"/>
      <c r="F76" s="123"/>
      <c r="G76" s="125">
        <f>G77+G87</f>
        <v>2965429.45</v>
      </c>
      <c r="H76" s="125">
        <f>H77+H87</f>
        <v>2645698.9</v>
      </c>
      <c r="I76" s="126">
        <f>H76/G76*100</f>
        <v>89.21806924120213</v>
      </c>
    </row>
    <row r="77" spans="1:9">
      <c r="A77" s="114" t="s">
        <v>115</v>
      </c>
      <c r="B77" s="114" t="s">
        <v>61</v>
      </c>
      <c r="C77" s="114" t="s">
        <v>116</v>
      </c>
      <c r="D77" s="118"/>
      <c r="E77" s="119"/>
      <c r="F77" s="119"/>
      <c r="G77" s="120">
        <v>2919429.45</v>
      </c>
      <c r="H77" s="120">
        <v>2600701.9</v>
      </c>
      <c r="I77" s="121">
        <f>H77/G77*100</f>
        <v>89.08253974077023</v>
      </c>
    </row>
    <row r="78" spans="1:9" ht="38.25">
      <c r="A78" s="114" t="s">
        <v>117</v>
      </c>
      <c r="B78" s="114" t="s">
        <v>61</v>
      </c>
      <c r="C78" s="114" t="s">
        <v>116</v>
      </c>
      <c r="D78" s="115" t="s">
        <v>118</v>
      </c>
      <c r="E78" s="119"/>
      <c r="F78" s="119"/>
      <c r="G78" s="120">
        <v>600000</v>
      </c>
      <c r="H78" s="120">
        <v>411407.21</v>
      </c>
      <c r="I78" s="117">
        <f t="shared" si="0"/>
        <v>68.567868333333337</v>
      </c>
    </row>
    <row r="79" spans="1:9">
      <c r="A79" s="114" t="s">
        <v>84</v>
      </c>
      <c r="B79" s="114" t="s">
        <v>61</v>
      </c>
      <c r="C79" s="114" t="s">
        <v>116</v>
      </c>
      <c r="D79" s="115" t="s">
        <v>118</v>
      </c>
      <c r="E79" s="114" t="s">
        <v>85</v>
      </c>
      <c r="F79" s="119"/>
      <c r="G79" s="120">
        <v>600000</v>
      </c>
      <c r="H79" s="120">
        <v>411407.21</v>
      </c>
      <c r="I79" s="117">
        <f t="shared" si="0"/>
        <v>68.567868333333337</v>
      </c>
    </row>
    <row r="80" spans="1:9">
      <c r="A80" s="114" t="s">
        <v>74</v>
      </c>
      <c r="B80" s="114" t="s">
        <v>61</v>
      </c>
      <c r="C80" s="114" t="s">
        <v>116</v>
      </c>
      <c r="D80" s="115" t="s">
        <v>118</v>
      </c>
      <c r="E80" s="114" t="s">
        <v>85</v>
      </c>
      <c r="F80" s="114" t="s">
        <v>119</v>
      </c>
      <c r="G80" s="116">
        <v>600000</v>
      </c>
      <c r="H80" s="116">
        <v>411407.21</v>
      </c>
      <c r="I80" s="117">
        <f t="shared" si="0"/>
        <v>68.567868333333337</v>
      </c>
    </row>
    <row r="81" spans="1:9" ht="38.25">
      <c r="A81" s="114" t="s">
        <v>376</v>
      </c>
      <c r="B81" s="114" t="s">
        <v>61</v>
      </c>
      <c r="C81" s="114" t="s">
        <v>116</v>
      </c>
      <c r="D81" s="115" t="s">
        <v>383</v>
      </c>
      <c r="E81" s="119"/>
      <c r="F81" s="119"/>
      <c r="G81" s="120">
        <v>100000</v>
      </c>
      <c r="H81" s="120">
        <v>0</v>
      </c>
      <c r="I81" s="117">
        <f t="shared" si="0"/>
        <v>0</v>
      </c>
    </row>
    <row r="82" spans="1:9">
      <c r="A82" s="114" t="s">
        <v>84</v>
      </c>
      <c r="B82" s="114" t="s">
        <v>61</v>
      </c>
      <c r="C82" s="114" t="s">
        <v>116</v>
      </c>
      <c r="D82" s="115" t="s">
        <v>383</v>
      </c>
      <c r="E82" s="114" t="s">
        <v>85</v>
      </c>
      <c r="F82" s="119"/>
      <c r="G82" s="120">
        <v>100000</v>
      </c>
      <c r="H82" s="120">
        <v>0</v>
      </c>
      <c r="I82" s="117">
        <f t="shared" si="0"/>
        <v>0</v>
      </c>
    </row>
    <row r="83" spans="1:9">
      <c r="A83" s="114" t="s">
        <v>74</v>
      </c>
      <c r="B83" s="114" t="s">
        <v>61</v>
      </c>
      <c r="C83" s="114" t="s">
        <v>116</v>
      </c>
      <c r="D83" s="115" t="s">
        <v>383</v>
      </c>
      <c r="E83" s="114" t="s">
        <v>85</v>
      </c>
      <c r="F83" s="114" t="s">
        <v>119</v>
      </c>
      <c r="G83" s="116">
        <v>100000</v>
      </c>
      <c r="H83" s="116">
        <v>0</v>
      </c>
      <c r="I83" s="117">
        <f t="shared" si="0"/>
        <v>0</v>
      </c>
    </row>
    <row r="84" spans="1:9" ht="38.25">
      <c r="A84" s="114" t="s">
        <v>120</v>
      </c>
      <c r="B84" s="114" t="s">
        <v>61</v>
      </c>
      <c r="C84" s="114" t="s">
        <v>116</v>
      </c>
      <c r="D84" s="115" t="s">
        <v>121</v>
      </c>
      <c r="E84" s="119"/>
      <c r="F84" s="119"/>
      <c r="G84" s="120">
        <v>2219429.4500000002</v>
      </c>
      <c r="H84" s="120">
        <v>2189294.69</v>
      </c>
      <c r="I84" s="121">
        <f t="shared" si="0"/>
        <v>98.642229425224571</v>
      </c>
    </row>
    <row r="85" spans="1:9">
      <c r="A85" s="114" t="s">
        <v>84</v>
      </c>
      <c r="B85" s="114" t="s">
        <v>61</v>
      </c>
      <c r="C85" s="114" t="s">
        <v>116</v>
      </c>
      <c r="D85" s="115" t="s">
        <v>121</v>
      </c>
      <c r="E85" s="114" t="s">
        <v>85</v>
      </c>
      <c r="F85" s="119"/>
      <c r="G85" s="120">
        <v>2219429.4500000002</v>
      </c>
      <c r="H85" s="120">
        <v>2189294.69</v>
      </c>
      <c r="I85" s="117">
        <f t="shared" ref="I85:I138" si="1">H85/G85*100</f>
        <v>98.642229425224571</v>
      </c>
    </row>
    <row r="86" spans="1:9">
      <c r="A86" s="114" t="s">
        <v>74</v>
      </c>
      <c r="B86" s="114" t="s">
        <v>61</v>
      </c>
      <c r="C86" s="114" t="s">
        <v>116</v>
      </c>
      <c r="D86" s="115" t="s">
        <v>121</v>
      </c>
      <c r="E86" s="114" t="s">
        <v>85</v>
      </c>
      <c r="F86" s="114" t="s">
        <v>119</v>
      </c>
      <c r="G86" s="116">
        <v>2219429.4500000002</v>
      </c>
      <c r="H86" s="116">
        <v>2189294.69</v>
      </c>
      <c r="I86" s="117">
        <f t="shared" si="1"/>
        <v>98.642229425224571</v>
      </c>
    </row>
    <row r="87" spans="1:9" ht="25.5">
      <c r="A87" s="114" t="s">
        <v>329</v>
      </c>
      <c r="B87" s="114" t="s">
        <v>61</v>
      </c>
      <c r="C87" s="114" t="s">
        <v>332</v>
      </c>
      <c r="D87" s="118"/>
      <c r="E87" s="119"/>
      <c r="F87" s="119"/>
      <c r="G87" s="120">
        <v>46000</v>
      </c>
      <c r="H87" s="120">
        <v>44997</v>
      </c>
      <c r="I87" s="117">
        <f t="shared" si="1"/>
        <v>97.8195652173913</v>
      </c>
    </row>
    <row r="88" spans="1:9" ht="38.25">
      <c r="A88" s="114" t="s">
        <v>330</v>
      </c>
      <c r="B88" s="114" t="s">
        <v>61</v>
      </c>
      <c r="C88" s="114" t="s">
        <v>332</v>
      </c>
      <c r="D88" s="115" t="s">
        <v>333</v>
      </c>
      <c r="E88" s="119"/>
      <c r="F88" s="119"/>
      <c r="G88" s="120">
        <v>46000</v>
      </c>
      <c r="H88" s="120">
        <v>44997</v>
      </c>
      <c r="I88" s="117">
        <f>H88/G88*100</f>
        <v>97.8195652173913</v>
      </c>
    </row>
    <row r="89" spans="1:9">
      <c r="A89" s="114" t="s">
        <v>84</v>
      </c>
      <c r="B89" s="114" t="s">
        <v>61</v>
      </c>
      <c r="C89" s="114" t="s">
        <v>332</v>
      </c>
      <c r="D89" s="115" t="s">
        <v>333</v>
      </c>
      <c r="E89" s="114" t="s">
        <v>85</v>
      </c>
      <c r="F89" s="119"/>
      <c r="G89" s="120">
        <v>46000</v>
      </c>
      <c r="H89" s="120">
        <v>44997</v>
      </c>
      <c r="I89" s="121">
        <f t="shared" si="1"/>
        <v>97.8195652173913</v>
      </c>
    </row>
    <row r="90" spans="1:9">
      <c r="A90" s="114" t="s">
        <v>74</v>
      </c>
      <c r="B90" s="114" t="s">
        <v>61</v>
      </c>
      <c r="C90" s="114" t="s">
        <v>332</v>
      </c>
      <c r="D90" s="115" t="s">
        <v>333</v>
      </c>
      <c r="E90" s="114" t="s">
        <v>85</v>
      </c>
      <c r="F90" s="114" t="s">
        <v>119</v>
      </c>
      <c r="G90" s="116">
        <v>46000</v>
      </c>
      <c r="H90" s="116">
        <v>44997</v>
      </c>
      <c r="I90" s="117">
        <f t="shared" si="1"/>
        <v>97.8195652173913</v>
      </c>
    </row>
    <row r="91" spans="1:9">
      <c r="A91" s="122" t="s">
        <v>188</v>
      </c>
      <c r="B91" s="123" t="s">
        <v>61</v>
      </c>
      <c r="C91" s="123" t="s">
        <v>387</v>
      </c>
      <c r="D91" s="124"/>
      <c r="E91" s="123"/>
      <c r="F91" s="123"/>
      <c r="G91" s="125">
        <f>G92+G99</f>
        <v>2032055.84</v>
      </c>
      <c r="H91" s="125">
        <f>H92+H99</f>
        <v>1902087.79</v>
      </c>
      <c r="I91" s="126">
        <f t="shared" si="1"/>
        <v>93.60411030830727</v>
      </c>
    </row>
    <row r="92" spans="1:9">
      <c r="A92" s="130" t="s">
        <v>122</v>
      </c>
      <c r="B92" s="130" t="s">
        <v>61</v>
      </c>
      <c r="C92" s="130" t="s">
        <v>123</v>
      </c>
      <c r="D92" s="131"/>
      <c r="E92" s="132"/>
      <c r="F92" s="132"/>
      <c r="G92" s="133">
        <v>331248.57</v>
      </c>
      <c r="H92" s="133">
        <v>285248.57</v>
      </c>
      <c r="I92" s="129">
        <f t="shared" si="1"/>
        <v>86.113147597890006</v>
      </c>
    </row>
    <row r="93" spans="1:9" ht="38.25">
      <c r="A93" s="114" t="s">
        <v>124</v>
      </c>
      <c r="B93" s="114" t="s">
        <v>61</v>
      </c>
      <c r="C93" s="114" t="s">
        <v>123</v>
      </c>
      <c r="D93" s="115" t="s">
        <v>125</v>
      </c>
      <c r="E93" s="119"/>
      <c r="F93" s="119"/>
      <c r="G93" s="120">
        <v>270000</v>
      </c>
      <c r="H93" s="120">
        <v>224000</v>
      </c>
      <c r="I93" s="117">
        <f t="shared" si="1"/>
        <v>82.962962962962962</v>
      </c>
    </row>
    <row r="94" spans="1:9">
      <c r="A94" s="114" t="s">
        <v>84</v>
      </c>
      <c r="B94" s="114" t="s">
        <v>61</v>
      </c>
      <c r="C94" s="114" t="s">
        <v>123</v>
      </c>
      <c r="D94" s="115" t="s">
        <v>125</v>
      </c>
      <c r="E94" s="114" t="s">
        <v>85</v>
      </c>
      <c r="F94" s="119"/>
      <c r="G94" s="120">
        <v>270000</v>
      </c>
      <c r="H94" s="120">
        <v>224000</v>
      </c>
      <c r="I94" s="117">
        <f t="shared" si="1"/>
        <v>82.962962962962962</v>
      </c>
    </row>
    <row r="95" spans="1:9">
      <c r="A95" s="114" t="s">
        <v>74</v>
      </c>
      <c r="B95" s="114" t="s">
        <v>61</v>
      </c>
      <c r="C95" s="114" t="s">
        <v>123</v>
      </c>
      <c r="D95" s="115" t="s">
        <v>125</v>
      </c>
      <c r="E95" s="114" t="s">
        <v>85</v>
      </c>
      <c r="F95" s="114" t="s">
        <v>119</v>
      </c>
      <c r="G95" s="116">
        <v>270000</v>
      </c>
      <c r="H95" s="116">
        <v>224000</v>
      </c>
      <c r="I95" s="117">
        <f t="shared" si="1"/>
        <v>82.962962962962962</v>
      </c>
    </row>
    <row r="96" spans="1:9" ht="25.5">
      <c r="A96" s="114" t="s">
        <v>377</v>
      </c>
      <c r="B96" s="114" t="s">
        <v>61</v>
      </c>
      <c r="C96" s="114" t="s">
        <v>123</v>
      </c>
      <c r="D96" s="115" t="s">
        <v>126</v>
      </c>
      <c r="E96" s="119"/>
      <c r="F96" s="119"/>
      <c r="G96" s="120">
        <v>61248.57</v>
      </c>
      <c r="H96" s="120">
        <v>61248.57</v>
      </c>
      <c r="I96" s="117">
        <f t="shared" si="1"/>
        <v>100</v>
      </c>
    </row>
    <row r="97" spans="1:9">
      <c r="A97" s="114" t="s">
        <v>84</v>
      </c>
      <c r="B97" s="114" t="s">
        <v>61</v>
      </c>
      <c r="C97" s="114" t="s">
        <v>123</v>
      </c>
      <c r="D97" s="115" t="s">
        <v>126</v>
      </c>
      <c r="E97" s="114" t="s">
        <v>85</v>
      </c>
      <c r="F97" s="119"/>
      <c r="G97" s="120">
        <v>61248.57</v>
      </c>
      <c r="H97" s="120">
        <v>61248.57</v>
      </c>
      <c r="I97" s="117">
        <f t="shared" si="1"/>
        <v>100</v>
      </c>
    </row>
    <row r="98" spans="1:9">
      <c r="A98" s="114" t="s">
        <v>74</v>
      </c>
      <c r="B98" s="114" t="s">
        <v>61</v>
      </c>
      <c r="C98" s="114" t="s">
        <v>123</v>
      </c>
      <c r="D98" s="115" t="s">
        <v>126</v>
      </c>
      <c r="E98" s="114" t="s">
        <v>85</v>
      </c>
      <c r="F98" s="114" t="s">
        <v>75</v>
      </c>
      <c r="G98" s="116">
        <v>61248.57</v>
      </c>
      <c r="H98" s="116">
        <v>61248.57</v>
      </c>
      <c r="I98" s="117">
        <f t="shared" si="1"/>
        <v>100</v>
      </c>
    </row>
    <row r="99" spans="1:9">
      <c r="A99" s="123" t="s">
        <v>127</v>
      </c>
      <c r="B99" s="123" t="s">
        <v>61</v>
      </c>
      <c r="C99" s="123" t="s">
        <v>128</v>
      </c>
      <c r="D99" s="127"/>
      <c r="E99" s="122"/>
      <c r="F99" s="122"/>
      <c r="G99" s="128">
        <v>1700807.27</v>
      </c>
      <c r="H99" s="128">
        <v>1616839.22</v>
      </c>
      <c r="I99" s="126">
        <f t="shared" si="1"/>
        <v>95.063047325756074</v>
      </c>
    </row>
    <row r="100" spans="1:9" ht="25.5">
      <c r="A100" s="114" t="s">
        <v>129</v>
      </c>
      <c r="B100" s="114" t="s">
        <v>61</v>
      </c>
      <c r="C100" s="114" t="s">
        <v>128</v>
      </c>
      <c r="D100" s="115" t="s">
        <v>130</v>
      </c>
      <c r="E100" s="119"/>
      <c r="F100" s="119"/>
      <c r="G100" s="120">
        <v>480869.67</v>
      </c>
      <c r="H100" s="120">
        <v>401854.9</v>
      </c>
      <c r="I100" s="117">
        <f t="shared" si="1"/>
        <v>83.568360632934073</v>
      </c>
    </row>
    <row r="101" spans="1:9">
      <c r="A101" s="114" t="s">
        <v>84</v>
      </c>
      <c r="B101" s="114" t="s">
        <v>61</v>
      </c>
      <c r="C101" s="114" t="s">
        <v>128</v>
      </c>
      <c r="D101" s="115" t="s">
        <v>130</v>
      </c>
      <c r="E101" s="114" t="s">
        <v>85</v>
      </c>
      <c r="F101" s="119"/>
      <c r="G101" s="120">
        <v>150000</v>
      </c>
      <c r="H101" s="120">
        <v>130533.72</v>
      </c>
      <c r="I101" s="117">
        <f t="shared" si="1"/>
        <v>87.022480000000002</v>
      </c>
    </row>
    <row r="102" spans="1:9">
      <c r="A102" s="114" t="s">
        <v>74</v>
      </c>
      <c r="B102" s="114" t="s">
        <v>61</v>
      </c>
      <c r="C102" s="114" t="s">
        <v>128</v>
      </c>
      <c r="D102" s="115" t="s">
        <v>130</v>
      </c>
      <c r="E102" s="114" t="s">
        <v>85</v>
      </c>
      <c r="F102" s="114" t="s">
        <v>75</v>
      </c>
      <c r="G102" s="116">
        <v>150000</v>
      </c>
      <c r="H102" s="116">
        <v>130533.72</v>
      </c>
      <c r="I102" s="117">
        <f t="shared" si="1"/>
        <v>87.022480000000002</v>
      </c>
    </row>
    <row r="103" spans="1:9">
      <c r="A103" s="114" t="s">
        <v>87</v>
      </c>
      <c r="B103" s="114" t="s">
        <v>61</v>
      </c>
      <c r="C103" s="114" t="s">
        <v>128</v>
      </c>
      <c r="D103" s="115" t="s">
        <v>130</v>
      </c>
      <c r="E103" s="114" t="s">
        <v>88</v>
      </c>
      <c r="F103" s="119"/>
      <c r="G103" s="120">
        <v>330869.67</v>
      </c>
      <c r="H103" s="120">
        <v>271321.18</v>
      </c>
      <c r="I103" s="121">
        <f t="shared" si="1"/>
        <v>82.002433163486998</v>
      </c>
    </row>
    <row r="104" spans="1:9">
      <c r="A104" s="114" t="s">
        <v>74</v>
      </c>
      <c r="B104" s="114" t="s">
        <v>61</v>
      </c>
      <c r="C104" s="114" t="s">
        <v>128</v>
      </c>
      <c r="D104" s="115" t="s">
        <v>130</v>
      </c>
      <c r="E104" s="114" t="s">
        <v>88</v>
      </c>
      <c r="F104" s="114" t="s">
        <v>75</v>
      </c>
      <c r="G104" s="116">
        <v>330869.67</v>
      </c>
      <c r="H104" s="116">
        <v>271321.18</v>
      </c>
      <c r="I104" s="117">
        <f t="shared" si="1"/>
        <v>82.002433163486998</v>
      </c>
    </row>
    <row r="105" spans="1:9" ht="51">
      <c r="A105" s="114" t="s">
        <v>378</v>
      </c>
      <c r="B105" s="114" t="s">
        <v>61</v>
      </c>
      <c r="C105" s="114" t="s">
        <v>128</v>
      </c>
      <c r="D105" s="115" t="s">
        <v>131</v>
      </c>
      <c r="E105" s="119"/>
      <c r="F105" s="119"/>
      <c r="G105" s="120">
        <v>61000</v>
      </c>
      <c r="H105" s="120">
        <v>60349.5</v>
      </c>
      <c r="I105" s="117">
        <f t="shared" si="1"/>
        <v>98.933606557377047</v>
      </c>
    </row>
    <row r="106" spans="1:9">
      <c r="A106" s="114" t="s">
        <v>84</v>
      </c>
      <c r="B106" s="114" t="s">
        <v>61</v>
      </c>
      <c r="C106" s="114" t="s">
        <v>128</v>
      </c>
      <c r="D106" s="115" t="s">
        <v>131</v>
      </c>
      <c r="E106" s="114" t="s">
        <v>85</v>
      </c>
      <c r="F106" s="119"/>
      <c r="G106" s="120">
        <v>61000</v>
      </c>
      <c r="H106" s="120">
        <v>60349.5</v>
      </c>
      <c r="I106" s="117">
        <f t="shared" si="1"/>
        <v>98.933606557377047</v>
      </c>
    </row>
    <row r="107" spans="1:9">
      <c r="A107" s="114" t="s">
        <v>74</v>
      </c>
      <c r="B107" s="114" t="s">
        <v>61</v>
      </c>
      <c r="C107" s="114" t="s">
        <v>128</v>
      </c>
      <c r="D107" s="115" t="s">
        <v>131</v>
      </c>
      <c r="E107" s="114" t="s">
        <v>85</v>
      </c>
      <c r="F107" s="114" t="s">
        <v>75</v>
      </c>
      <c r="G107" s="116">
        <v>61000</v>
      </c>
      <c r="H107" s="116">
        <v>60349.5</v>
      </c>
      <c r="I107" s="117">
        <f t="shared" si="1"/>
        <v>98.933606557377047</v>
      </c>
    </row>
    <row r="108" spans="1:9" ht="38.25">
      <c r="A108" s="114" t="s">
        <v>379</v>
      </c>
      <c r="B108" s="114" t="s">
        <v>61</v>
      </c>
      <c r="C108" s="114" t="s">
        <v>128</v>
      </c>
      <c r="D108" s="115" t="s">
        <v>132</v>
      </c>
      <c r="E108" s="119"/>
      <c r="F108" s="119"/>
      <c r="G108" s="120">
        <v>135700</v>
      </c>
      <c r="H108" s="120">
        <v>131657.22</v>
      </c>
      <c r="I108" s="117">
        <f t="shared" si="1"/>
        <v>97.020795873249824</v>
      </c>
    </row>
    <row r="109" spans="1:9">
      <c r="A109" s="114" t="s">
        <v>84</v>
      </c>
      <c r="B109" s="114" t="s">
        <v>61</v>
      </c>
      <c r="C109" s="114" t="s">
        <v>128</v>
      </c>
      <c r="D109" s="115" t="s">
        <v>132</v>
      </c>
      <c r="E109" s="114" t="s">
        <v>85</v>
      </c>
      <c r="F109" s="119"/>
      <c r="G109" s="120">
        <v>135700</v>
      </c>
      <c r="H109" s="120">
        <v>131657.22</v>
      </c>
      <c r="I109" s="117">
        <f t="shared" si="1"/>
        <v>97.020795873249824</v>
      </c>
    </row>
    <row r="110" spans="1:9">
      <c r="A110" s="114" t="s">
        <v>74</v>
      </c>
      <c r="B110" s="114" t="s">
        <v>61</v>
      </c>
      <c r="C110" s="114" t="s">
        <v>128</v>
      </c>
      <c r="D110" s="115" t="s">
        <v>132</v>
      </c>
      <c r="E110" s="114" t="s">
        <v>85</v>
      </c>
      <c r="F110" s="114" t="s">
        <v>75</v>
      </c>
      <c r="G110" s="116">
        <v>135700</v>
      </c>
      <c r="H110" s="116">
        <v>131657.22</v>
      </c>
      <c r="I110" s="117">
        <f t="shared" si="1"/>
        <v>97.020795873249824</v>
      </c>
    </row>
    <row r="111" spans="1:9">
      <c r="A111" s="114" t="s">
        <v>380</v>
      </c>
      <c r="B111" s="114" t="s">
        <v>61</v>
      </c>
      <c r="C111" s="114" t="s">
        <v>128</v>
      </c>
      <c r="D111" s="115" t="s">
        <v>133</v>
      </c>
      <c r="E111" s="119"/>
      <c r="F111" s="119"/>
      <c r="G111" s="120">
        <v>63000</v>
      </c>
      <c r="H111" s="120">
        <v>62740</v>
      </c>
      <c r="I111" s="117">
        <f t="shared" si="1"/>
        <v>99.587301587301596</v>
      </c>
    </row>
    <row r="112" spans="1:9">
      <c r="A112" s="114" t="s">
        <v>84</v>
      </c>
      <c r="B112" s="114" t="s">
        <v>61</v>
      </c>
      <c r="C112" s="114" t="s">
        <v>128</v>
      </c>
      <c r="D112" s="115" t="s">
        <v>133</v>
      </c>
      <c r="E112" s="114" t="s">
        <v>85</v>
      </c>
      <c r="F112" s="119"/>
      <c r="G112" s="120">
        <v>63000</v>
      </c>
      <c r="H112" s="120">
        <v>62740</v>
      </c>
      <c r="I112" s="117">
        <f t="shared" si="1"/>
        <v>99.587301587301596</v>
      </c>
    </row>
    <row r="113" spans="1:9">
      <c r="A113" s="114" t="s">
        <v>74</v>
      </c>
      <c r="B113" s="114" t="s">
        <v>61</v>
      </c>
      <c r="C113" s="114" t="s">
        <v>128</v>
      </c>
      <c r="D113" s="115" t="s">
        <v>133</v>
      </c>
      <c r="E113" s="114" t="s">
        <v>85</v>
      </c>
      <c r="F113" s="114" t="s">
        <v>75</v>
      </c>
      <c r="G113" s="116">
        <v>63000</v>
      </c>
      <c r="H113" s="116">
        <v>62740</v>
      </c>
      <c r="I113" s="117">
        <f t="shared" si="1"/>
        <v>99.587301587301596</v>
      </c>
    </row>
    <row r="114" spans="1:9" ht="51">
      <c r="A114" s="114" t="s">
        <v>134</v>
      </c>
      <c r="B114" s="114" t="s">
        <v>61</v>
      </c>
      <c r="C114" s="114" t="s">
        <v>128</v>
      </c>
      <c r="D114" s="115" t="s">
        <v>135</v>
      </c>
      <c r="E114" s="119"/>
      <c r="F114" s="119"/>
      <c r="G114" s="120">
        <v>668637.6</v>
      </c>
      <c r="H114" s="120">
        <v>668637.6</v>
      </c>
      <c r="I114" s="117">
        <f t="shared" si="1"/>
        <v>100</v>
      </c>
    </row>
    <row r="115" spans="1:9">
      <c r="A115" s="114" t="s">
        <v>84</v>
      </c>
      <c r="B115" s="114" t="s">
        <v>61</v>
      </c>
      <c r="C115" s="114" t="s">
        <v>128</v>
      </c>
      <c r="D115" s="115" t="s">
        <v>135</v>
      </c>
      <c r="E115" s="114" t="s">
        <v>85</v>
      </c>
      <c r="F115" s="119"/>
      <c r="G115" s="120">
        <v>668637.6</v>
      </c>
      <c r="H115" s="120">
        <v>668637.6</v>
      </c>
      <c r="I115" s="117">
        <f t="shared" si="1"/>
        <v>100</v>
      </c>
    </row>
    <row r="116" spans="1:9" ht="25.5">
      <c r="A116" s="114" t="s">
        <v>74</v>
      </c>
      <c r="B116" s="114" t="s">
        <v>61</v>
      </c>
      <c r="C116" s="114" t="s">
        <v>128</v>
      </c>
      <c r="D116" s="115" t="s">
        <v>135</v>
      </c>
      <c r="E116" s="114" t="s">
        <v>85</v>
      </c>
      <c r="F116" s="114" t="s">
        <v>136</v>
      </c>
      <c r="G116" s="116">
        <v>668637.6</v>
      </c>
      <c r="H116" s="116">
        <v>668637.6</v>
      </c>
      <c r="I116" s="117">
        <f t="shared" si="1"/>
        <v>100</v>
      </c>
    </row>
    <row r="117" spans="1:9" ht="89.25">
      <c r="A117" s="114" t="s">
        <v>381</v>
      </c>
      <c r="B117" s="114" t="s">
        <v>61</v>
      </c>
      <c r="C117" s="114" t="s">
        <v>128</v>
      </c>
      <c r="D117" s="115" t="s">
        <v>335</v>
      </c>
      <c r="E117" s="119"/>
      <c r="F117" s="119"/>
      <c r="G117" s="120">
        <v>231000</v>
      </c>
      <c r="H117" s="120">
        <v>231000</v>
      </c>
      <c r="I117" s="117">
        <f t="shared" si="1"/>
        <v>100</v>
      </c>
    </row>
    <row r="118" spans="1:9">
      <c r="A118" s="114" t="s">
        <v>84</v>
      </c>
      <c r="B118" s="114" t="s">
        <v>61</v>
      </c>
      <c r="C118" s="114" t="s">
        <v>128</v>
      </c>
      <c r="D118" s="115" t="s">
        <v>335</v>
      </c>
      <c r="E118" s="114" t="s">
        <v>85</v>
      </c>
      <c r="F118" s="119"/>
      <c r="G118" s="120">
        <v>231000</v>
      </c>
      <c r="H118" s="120">
        <v>231000</v>
      </c>
      <c r="I118" s="117">
        <f t="shared" si="1"/>
        <v>100</v>
      </c>
    </row>
    <row r="119" spans="1:9">
      <c r="A119" s="114" t="s">
        <v>74</v>
      </c>
      <c r="B119" s="114" t="s">
        <v>61</v>
      </c>
      <c r="C119" s="114" t="s">
        <v>128</v>
      </c>
      <c r="D119" s="115" t="s">
        <v>335</v>
      </c>
      <c r="E119" s="114" t="s">
        <v>85</v>
      </c>
      <c r="F119" s="114" t="s">
        <v>86</v>
      </c>
      <c r="G119" s="116">
        <v>45000</v>
      </c>
      <c r="H119" s="116">
        <v>45000</v>
      </c>
      <c r="I119" s="117">
        <f t="shared" si="1"/>
        <v>100</v>
      </c>
    </row>
    <row r="120" spans="1:9">
      <c r="A120" s="114" t="s">
        <v>74</v>
      </c>
      <c r="B120" s="114" t="s">
        <v>61</v>
      </c>
      <c r="C120" s="114" t="s">
        <v>128</v>
      </c>
      <c r="D120" s="115" t="s">
        <v>335</v>
      </c>
      <c r="E120" s="114" t="s">
        <v>85</v>
      </c>
      <c r="F120" s="114" t="s">
        <v>137</v>
      </c>
      <c r="G120" s="116">
        <v>36000</v>
      </c>
      <c r="H120" s="116">
        <v>36000</v>
      </c>
      <c r="I120" s="117">
        <f t="shared" si="1"/>
        <v>100</v>
      </c>
    </row>
    <row r="121" spans="1:9">
      <c r="A121" s="114" t="s">
        <v>74</v>
      </c>
      <c r="B121" s="114" t="s">
        <v>61</v>
      </c>
      <c r="C121" s="114" t="s">
        <v>128</v>
      </c>
      <c r="D121" s="115" t="s">
        <v>335</v>
      </c>
      <c r="E121" s="114" t="s">
        <v>85</v>
      </c>
      <c r="F121" s="114" t="s">
        <v>119</v>
      </c>
      <c r="G121" s="116">
        <v>150000</v>
      </c>
      <c r="H121" s="116">
        <v>150000</v>
      </c>
      <c r="I121" s="117">
        <f t="shared" si="1"/>
        <v>100</v>
      </c>
    </row>
    <row r="122" spans="1:9" ht="38.25">
      <c r="A122" s="114" t="s">
        <v>331</v>
      </c>
      <c r="B122" s="114" t="s">
        <v>61</v>
      </c>
      <c r="C122" s="114" t="s">
        <v>128</v>
      </c>
      <c r="D122" s="115" t="s">
        <v>334</v>
      </c>
      <c r="E122" s="119"/>
      <c r="F122" s="119"/>
      <c r="G122" s="120">
        <v>60600</v>
      </c>
      <c r="H122" s="120">
        <v>60600</v>
      </c>
      <c r="I122" s="117">
        <f t="shared" si="1"/>
        <v>100</v>
      </c>
    </row>
    <row r="123" spans="1:9">
      <c r="A123" s="114" t="s">
        <v>89</v>
      </c>
      <c r="B123" s="114" t="s">
        <v>61</v>
      </c>
      <c r="C123" s="114" t="s">
        <v>128</v>
      </c>
      <c r="D123" s="115" t="s">
        <v>334</v>
      </c>
      <c r="E123" s="114" t="s">
        <v>90</v>
      </c>
      <c r="F123" s="119"/>
      <c r="G123" s="120">
        <v>60600</v>
      </c>
      <c r="H123" s="120">
        <v>60600</v>
      </c>
      <c r="I123" s="117">
        <f t="shared" si="1"/>
        <v>100</v>
      </c>
    </row>
    <row r="124" spans="1:9">
      <c r="A124" s="114" t="s">
        <v>74</v>
      </c>
      <c r="B124" s="114" t="s">
        <v>61</v>
      </c>
      <c r="C124" s="114" t="s">
        <v>128</v>
      </c>
      <c r="D124" s="115" t="s">
        <v>334</v>
      </c>
      <c r="E124" s="114" t="s">
        <v>90</v>
      </c>
      <c r="F124" s="114" t="s">
        <v>75</v>
      </c>
      <c r="G124" s="116">
        <v>60600</v>
      </c>
      <c r="H124" s="116">
        <v>60600</v>
      </c>
      <c r="I124" s="117">
        <v>0</v>
      </c>
    </row>
    <row r="125" spans="1:9" ht="38.25">
      <c r="A125" s="123" t="s">
        <v>138</v>
      </c>
      <c r="B125" s="123" t="s">
        <v>61</v>
      </c>
      <c r="C125" s="123" t="s">
        <v>139</v>
      </c>
      <c r="D125" s="127"/>
      <c r="E125" s="122"/>
      <c r="F125" s="122"/>
      <c r="G125" s="128">
        <v>16000</v>
      </c>
      <c r="H125" s="128">
        <v>16000</v>
      </c>
      <c r="I125" s="126">
        <v>0</v>
      </c>
    </row>
    <row r="126" spans="1:9" ht="25.5">
      <c r="A126" s="114" t="s">
        <v>140</v>
      </c>
      <c r="B126" s="114" t="s">
        <v>61</v>
      </c>
      <c r="C126" s="114" t="s">
        <v>139</v>
      </c>
      <c r="D126" s="115" t="s">
        <v>141</v>
      </c>
      <c r="E126" s="119"/>
      <c r="F126" s="119"/>
      <c r="G126" s="120">
        <v>16000</v>
      </c>
      <c r="H126" s="120">
        <v>16000</v>
      </c>
      <c r="I126" s="117">
        <v>0</v>
      </c>
    </row>
    <row r="127" spans="1:9">
      <c r="A127" s="114" t="s">
        <v>84</v>
      </c>
      <c r="B127" s="114" t="s">
        <v>61</v>
      </c>
      <c r="C127" s="114" t="s">
        <v>139</v>
      </c>
      <c r="D127" s="115" t="s">
        <v>141</v>
      </c>
      <c r="E127" s="114" t="s">
        <v>85</v>
      </c>
      <c r="F127" s="119"/>
      <c r="G127" s="120">
        <v>16000</v>
      </c>
      <c r="H127" s="120">
        <v>16000</v>
      </c>
      <c r="I127" s="117">
        <f t="shared" si="1"/>
        <v>100</v>
      </c>
    </row>
    <row r="128" spans="1:9">
      <c r="A128" s="114" t="s">
        <v>74</v>
      </c>
      <c r="B128" s="114" t="s">
        <v>61</v>
      </c>
      <c r="C128" s="114" t="s">
        <v>139</v>
      </c>
      <c r="D128" s="115" t="s">
        <v>141</v>
      </c>
      <c r="E128" s="114" t="s">
        <v>85</v>
      </c>
      <c r="F128" s="114" t="s">
        <v>75</v>
      </c>
      <c r="G128" s="116">
        <v>16000</v>
      </c>
      <c r="H128" s="116">
        <v>16000</v>
      </c>
      <c r="I128" s="117">
        <f t="shared" si="1"/>
        <v>100</v>
      </c>
    </row>
    <row r="129" spans="1:9">
      <c r="A129" s="123" t="s">
        <v>142</v>
      </c>
      <c r="B129" s="123" t="s">
        <v>61</v>
      </c>
      <c r="C129" s="123" t="s">
        <v>143</v>
      </c>
      <c r="D129" s="127"/>
      <c r="E129" s="122"/>
      <c r="F129" s="122"/>
      <c r="G129" s="128">
        <v>145660.07999999999</v>
      </c>
      <c r="H129" s="128">
        <v>145660.07999999999</v>
      </c>
      <c r="I129" s="126">
        <f t="shared" si="1"/>
        <v>100</v>
      </c>
    </row>
    <row r="130" spans="1:9" ht="25.5">
      <c r="A130" s="114" t="s">
        <v>144</v>
      </c>
      <c r="B130" s="114" t="s">
        <v>61</v>
      </c>
      <c r="C130" s="114" t="s">
        <v>143</v>
      </c>
      <c r="D130" s="115" t="s">
        <v>145</v>
      </c>
      <c r="E130" s="119"/>
      <c r="F130" s="119"/>
      <c r="G130" s="120">
        <v>23836.080000000002</v>
      </c>
      <c r="H130" s="120">
        <v>23836.080000000002</v>
      </c>
      <c r="I130" s="117">
        <f t="shared" si="1"/>
        <v>100</v>
      </c>
    </row>
    <row r="131" spans="1:9">
      <c r="A131" s="114" t="s">
        <v>146</v>
      </c>
      <c r="B131" s="114" t="s">
        <v>61</v>
      </c>
      <c r="C131" s="114" t="s">
        <v>143</v>
      </c>
      <c r="D131" s="115" t="s">
        <v>145</v>
      </c>
      <c r="E131" s="114" t="s">
        <v>147</v>
      </c>
      <c r="F131" s="119"/>
      <c r="G131" s="120">
        <v>23836.080000000002</v>
      </c>
      <c r="H131" s="120">
        <v>23836.080000000002</v>
      </c>
      <c r="I131" s="117">
        <f t="shared" si="1"/>
        <v>100</v>
      </c>
    </row>
    <row r="132" spans="1:9">
      <c r="A132" s="114" t="s">
        <v>74</v>
      </c>
      <c r="B132" s="114" t="s">
        <v>61</v>
      </c>
      <c r="C132" s="114" t="s">
        <v>143</v>
      </c>
      <c r="D132" s="115" t="s">
        <v>145</v>
      </c>
      <c r="E132" s="114" t="s">
        <v>147</v>
      </c>
      <c r="F132" s="114" t="s">
        <v>75</v>
      </c>
      <c r="G132" s="116">
        <v>23836.080000000002</v>
      </c>
      <c r="H132" s="116">
        <v>23836.080000000002</v>
      </c>
      <c r="I132" s="117">
        <f t="shared" si="1"/>
        <v>100</v>
      </c>
    </row>
    <row r="133" spans="1:9" ht="25.5">
      <c r="A133" s="114" t="s">
        <v>148</v>
      </c>
      <c r="B133" s="114" t="s">
        <v>61</v>
      </c>
      <c r="C133" s="114" t="s">
        <v>143</v>
      </c>
      <c r="D133" s="115" t="s">
        <v>149</v>
      </c>
      <c r="E133" s="119"/>
      <c r="F133" s="119"/>
      <c r="G133" s="120">
        <v>121824</v>
      </c>
      <c r="H133" s="120">
        <v>121824</v>
      </c>
      <c r="I133" s="117">
        <f t="shared" si="1"/>
        <v>100</v>
      </c>
    </row>
    <row r="134" spans="1:9" ht="25.5">
      <c r="A134" s="114" t="s">
        <v>150</v>
      </c>
      <c r="B134" s="114" t="s">
        <v>61</v>
      </c>
      <c r="C134" s="114" t="s">
        <v>143</v>
      </c>
      <c r="D134" s="115" t="s">
        <v>149</v>
      </c>
      <c r="E134" s="114" t="s">
        <v>151</v>
      </c>
      <c r="F134" s="119"/>
      <c r="G134" s="120">
        <v>121824</v>
      </c>
      <c r="H134" s="120">
        <v>121824</v>
      </c>
      <c r="I134" s="117">
        <f t="shared" si="1"/>
        <v>100</v>
      </c>
    </row>
    <row r="135" spans="1:9">
      <c r="A135" s="114" t="s">
        <v>74</v>
      </c>
      <c r="B135" s="114" t="s">
        <v>61</v>
      </c>
      <c r="C135" s="114" t="s">
        <v>143</v>
      </c>
      <c r="D135" s="115" t="s">
        <v>149</v>
      </c>
      <c r="E135" s="114" t="s">
        <v>151</v>
      </c>
      <c r="F135" s="114" t="s">
        <v>75</v>
      </c>
      <c r="G135" s="116">
        <v>121824</v>
      </c>
      <c r="H135" s="116">
        <v>121824</v>
      </c>
      <c r="I135" s="117">
        <f t="shared" si="1"/>
        <v>100</v>
      </c>
    </row>
    <row r="136" spans="1:9" ht="38.25">
      <c r="A136" s="130" t="s">
        <v>152</v>
      </c>
      <c r="B136" s="130" t="s">
        <v>61</v>
      </c>
      <c r="C136" s="132"/>
      <c r="D136" s="131"/>
      <c r="E136" s="132"/>
      <c r="F136" s="132"/>
      <c r="G136" s="133">
        <v>57198.94</v>
      </c>
      <c r="H136" s="133">
        <v>57198.94</v>
      </c>
      <c r="I136" s="129">
        <f t="shared" si="1"/>
        <v>100</v>
      </c>
    </row>
    <row r="137" spans="1:9">
      <c r="A137" s="123" t="s">
        <v>142</v>
      </c>
      <c r="B137" s="123" t="s">
        <v>61</v>
      </c>
      <c r="C137" s="123" t="s">
        <v>143</v>
      </c>
      <c r="D137" s="127"/>
      <c r="E137" s="122"/>
      <c r="F137" s="122"/>
      <c r="G137" s="128">
        <v>52198.94</v>
      </c>
      <c r="H137" s="128">
        <v>52198.94</v>
      </c>
      <c r="I137" s="126">
        <f t="shared" si="1"/>
        <v>100</v>
      </c>
    </row>
    <row r="138" spans="1:9" ht="38.25">
      <c r="A138" s="114" t="s">
        <v>153</v>
      </c>
      <c r="B138" s="114" t="s">
        <v>61</v>
      </c>
      <c r="C138" s="114" t="s">
        <v>143</v>
      </c>
      <c r="D138" s="115" t="s">
        <v>154</v>
      </c>
      <c r="E138" s="119"/>
      <c r="F138" s="119"/>
      <c r="G138" s="120">
        <v>52198.94</v>
      </c>
      <c r="H138" s="120">
        <v>52198.94</v>
      </c>
      <c r="I138" s="117">
        <f t="shared" si="1"/>
        <v>100</v>
      </c>
    </row>
    <row r="139" spans="1:9">
      <c r="A139" s="114" t="s">
        <v>155</v>
      </c>
      <c r="B139" s="114" t="s">
        <v>61</v>
      </c>
      <c r="C139" s="114" t="s">
        <v>143</v>
      </c>
      <c r="D139" s="115" t="s">
        <v>154</v>
      </c>
      <c r="E139" s="114" t="s">
        <v>156</v>
      </c>
      <c r="F139" s="119"/>
      <c r="G139" s="120">
        <v>52198.94</v>
      </c>
      <c r="H139" s="120">
        <v>52198.94</v>
      </c>
      <c r="I139" s="117">
        <f t="shared" ref="I139:I150" si="2">H139/G139*100</f>
        <v>100</v>
      </c>
    </row>
    <row r="140" spans="1:9">
      <c r="A140" s="114" t="s">
        <v>74</v>
      </c>
      <c r="B140" s="114" t="s">
        <v>61</v>
      </c>
      <c r="C140" s="114" t="s">
        <v>143</v>
      </c>
      <c r="D140" s="115" t="s">
        <v>154</v>
      </c>
      <c r="E140" s="114" t="s">
        <v>156</v>
      </c>
      <c r="F140" s="114" t="s">
        <v>75</v>
      </c>
      <c r="G140" s="116">
        <v>52198.94</v>
      </c>
      <c r="H140" s="116">
        <v>52198.94</v>
      </c>
      <c r="I140" s="117">
        <f t="shared" si="2"/>
        <v>100</v>
      </c>
    </row>
    <row r="141" spans="1:9" ht="25.5">
      <c r="A141" s="123" t="s">
        <v>159</v>
      </c>
      <c r="B141" s="123" t="s">
        <v>61</v>
      </c>
      <c r="C141" s="123" t="s">
        <v>160</v>
      </c>
      <c r="D141" s="127"/>
      <c r="E141" s="122"/>
      <c r="F141" s="122"/>
      <c r="G141" s="128">
        <v>5000</v>
      </c>
      <c r="H141" s="128">
        <v>5000</v>
      </c>
      <c r="I141" s="126">
        <f t="shared" si="2"/>
        <v>100</v>
      </c>
    </row>
    <row r="142" spans="1:9" ht="25.5">
      <c r="A142" s="114" t="s">
        <v>157</v>
      </c>
      <c r="B142" s="114" t="s">
        <v>61</v>
      </c>
      <c r="C142" s="114" t="s">
        <v>160</v>
      </c>
      <c r="D142" s="115" t="s">
        <v>158</v>
      </c>
      <c r="E142" s="119"/>
      <c r="F142" s="119"/>
      <c r="G142" s="120">
        <v>5000</v>
      </c>
      <c r="H142" s="120">
        <v>5000</v>
      </c>
      <c r="I142" s="117">
        <f t="shared" si="2"/>
        <v>100</v>
      </c>
    </row>
    <row r="143" spans="1:9">
      <c r="A143" s="114" t="s">
        <v>155</v>
      </c>
      <c r="B143" s="114" t="s">
        <v>61</v>
      </c>
      <c r="C143" s="114" t="s">
        <v>160</v>
      </c>
      <c r="D143" s="115" t="s">
        <v>158</v>
      </c>
      <c r="E143" s="114" t="s">
        <v>156</v>
      </c>
      <c r="F143" s="119"/>
      <c r="G143" s="120">
        <v>5000</v>
      </c>
      <c r="H143" s="120">
        <v>5000</v>
      </c>
      <c r="I143" s="117">
        <f t="shared" si="2"/>
        <v>100</v>
      </c>
    </row>
    <row r="144" spans="1:9">
      <c r="A144" s="114" t="s">
        <v>74</v>
      </c>
      <c r="B144" s="114" t="s">
        <v>61</v>
      </c>
      <c r="C144" s="114" t="s">
        <v>160</v>
      </c>
      <c r="D144" s="115" t="s">
        <v>158</v>
      </c>
      <c r="E144" s="114" t="s">
        <v>156</v>
      </c>
      <c r="F144" s="114" t="s">
        <v>75</v>
      </c>
      <c r="G144" s="116">
        <v>5000</v>
      </c>
      <c r="H144" s="116">
        <v>5000</v>
      </c>
      <c r="I144" s="117">
        <f t="shared" si="2"/>
        <v>100</v>
      </c>
    </row>
    <row r="145" spans="1:9" ht="38.25">
      <c r="A145" s="130" t="s">
        <v>161</v>
      </c>
      <c r="B145" s="130" t="s">
        <v>61</v>
      </c>
      <c r="C145" s="132"/>
      <c r="D145" s="131"/>
      <c r="E145" s="132"/>
      <c r="F145" s="132"/>
      <c r="G145" s="133">
        <v>2201291</v>
      </c>
      <c r="H145" s="133">
        <f>H146</f>
        <v>2162560.5099999998</v>
      </c>
      <c r="I145" s="117">
        <f t="shared" si="2"/>
        <v>98.240555655749276</v>
      </c>
    </row>
    <row r="146" spans="1:9">
      <c r="A146" s="123" t="s">
        <v>162</v>
      </c>
      <c r="B146" s="123" t="s">
        <v>61</v>
      </c>
      <c r="C146" s="123" t="s">
        <v>163</v>
      </c>
      <c r="D146" s="127"/>
      <c r="E146" s="122"/>
      <c r="F146" s="122"/>
      <c r="G146" s="128">
        <v>2201291</v>
      </c>
      <c r="H146" s="128">
        <f>H147</f>
        <v>2162560.5099999998</v>
      </c>
      <c r="I146" s="134">
        <f t="shared" si="2"/>
        <v>98.240555655749276</v>
      </c>
    </row>
    <row r="147" spans="1:9" ht="25.5">
      <c r="A147" s="114" t="s">
        <v>164</v>
      </c>
      <c r="B147" s="114" t="s">
        <v>61</v>
      </c>
      <c r="C147" s="114" t="s">
        <v>163</v>
      </c>
      <c r="D147" s="115" t="s">
        <v>165</v>
      </c>
      <c r="E147" s="119"/>
      <c r="F147" s="119"/>
      <c r="G147" s="120">
        <v>2201291</v>
      </c>
      <c r="H147" s="120">
        <f>H148</f>
        <v>2162560.5099999998</v>
      </c>
      <c r="I147" s="117">
        <f t="shared" si="2"/>
        <v>98.240555655749276</v>
      </c>
    </row>
    <row r="148" spans="1:9">
      <c r="A148" s="114" t="s">
        <v>155</v>
      </c>
      <c r="B148" s="114" t="s">
        <v>61</v>
      </c>
      <c r="C148" s="114" t="s">
        <v>163</v>
      </c>
      <c r="D148" s="115" t="s">
        <v>165</v>
      </c>
      <c r="E148" s="114" t="s">
        <v>156</v>
      </c>
      <c r="F148" s="119"/>
      <c r="G148" s="120">
        <v>2201291</v>
      </c>
      <c r="H148" s="120">
        <f>H149</f>
        <v>2162560.5099999998</v>
      </c>
      <c r="I148" s="117">
        <f t="shared" si="2"/>
        <v>98.240555655749276</v>
      </c>
    </row>
    <row r="149" spans="1:9">
      <c r="A149" s="114" t="s">
        <v>74</v>
      </c>
      <c r="B149" s="114" t="s">
        <v>61</v>
      </c>
      <c r="C149" s="114" t="s">
        <v>163</v>
      </c>
      <c r="D149" s="115" t="s">
        <v>165</v>
      </c>
      <c r="E149" s="114" t="s">
        <v>156</v>
      </c>
      <c r="F149" s="114" t="s">
        <v>75</v>
      </c>
      <c r="G149" s="116">
        <v>2201291</v>
      </c>
      <c r="H149" s="116">
        <v>2162560.5099999998</v>
      </c>
      <c r="I149" s="117">
        <f t="shared" si="2"/>
        <v>98.240555655749276</v>
      </c>
    </row>
    <row r="150" spans="1:9">
      <c r="A150" s="135" t="s">
        <v>166</v>
      </c>
      <c r="B150" s="136" t="s">
        <v>61</v>
      </c>
      <c r="C150" s="136" t="s">
        <v>143</v>
      </c>
      <c r="D150" s="137" t="s">
        <v>149</v>
      </c>
      <c r="E150" s="136" t="s">
        <v>151</v>
      </c>
      <c r="F150" s="136"/>
      <c r="G150" s="138">
        <v>12062260.619999999</v>
      </c>
      <c r="H150" s="138">
        <v>11448597.26</v>
      </c>
      <c r="I150" s="121">
        <f t="shared" si="2"/>
        <v>94.912534396889868</v>
      </c>
    </row>
    <row r="151" spans="1:9">
      <c r="G151" s="87"/>
    </row>
    <row r="152" spans="1:9">
      <c r="G152" s="88"/>
    </row>
  </sheetData>
  <mergeCells count="14">
    <mergeCell ref="I8:I9"/>
    <mergeCell ref="A8:A9"/>
    <mergeCell ref="B8:B9"/>
    <mergeCell ref="C8:C9"/>
    <mergeCell ref="D8:D9"/>
    <mergeCell ref="E8:E9"/>
    <mergeCell ref="F8:F9"/>
    <mergeCell ref="G8:G9"/>
    <mergeCell ref="H8:H9"/>
    <mergeCell ref="E1:I1"/>
    <mergeCell ref="B2:I2"/>
    <mergeCell ref="A3:I3"/>
    <mergeCell ref="D4:I4"/>
    <mergeCell ref="A6:I6"/>
  </mergeCells>
  <pageMargins left="0.47" right="0.3" top="0.34" bottom="0.51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2060"/>
  </sheetPr>
  <dimension ref="A1:C53"/>
  <sheetViews>
    <sheetView workbookViewId="0">
      <selection activeCell="G19" sqref="G19"/>
    </sheetView>
  </sheetViews>
  <sheetFormatPr defaultRowHeight="12.75"/>
  <cols>
    <col min="1" max="1" width="9.7109375" style="142" customWidth="1"/>
    <col min="2" max="2" width="59.5703125" style="142" customWidth="1"/>
    <col min="3" max="3" width="19.140625" style="142" customWidth="1"/>
    <col min="4" max="16384" width="9.140625" style="142"/>
  </cols>
  <sheetData>
    <row r="1" spans="1:3">
      <c r="A1" s="141"/>
      <c r="B1" s="141"/>
      <c r="C1" s="150" t="s">
        <v>169</v>
      </c>
    </row>
    <row r="2" spans="1:3">
      <c r="A2" s="141"/>
      <c r="B2" s="188" t="s">
        <v>396</v>
      </c>
      <c r="C2" s="188"/>
    </row>
    <row r="3" spans="1:3">
      <c r="A3" s="141"/>
      <c r="B3" s="188" t="s">
        <v>339</v>
      </c>
      <c r="C3" s="188"/>
    </row>
    <row r="4" spans="1:3">
      <c r="A4" s="141"/>
      <c r="B4" s="188" t="s">
        <v>401</v>
      </c>
      <c r="C4" s="188"/>
    </row>
    <row r="6" spans="1:3">
      <c r="A6" s="189" t="s">
        <v>392</v>
      </c>
      <c r="B6" s="189"/>
      <c r="C6" s="189"/>
    </row>
    <row r="7" spans="1:3">
      <c r="A7" s="189" t="s">
        <v>250</v>
      </c>
      <c r="B7" s="189"/>
      <c r="C7" s="189"/>
    </row>
    <row r="8" spans="1:3">
      <c r="A8" s="153"/>
      <c r="B8" s="153"/>
      <c r="C8" s="153"/>
    </row>
    <row r="9" spans="1:3">
      <c r="A9" s="152"/>
      <c r="B9" s="152"/>
      <c r="C9" s="152" t="s">
        <v>170</v>
      </c>
    </row>
    <row r="10" spans="1:3">
      <c r="A10" s="154" t="s">
        <v>171</v>
      </c>
      <c r="B10" s="154" t="s">
        <v>172</v>
      </c>
      <c r="C10" s="154" t="s">
        <v>3</v>
      </c>
    </row>
    <row r="11" spans="1:3">
      <c r="A11" s="146">
        <v>1</v>
      </c>
      <c r="B11" s="146" t="s">
        <v>168</v>
      </c>
      <c r="C11" s="147">
        <f>C12+C13+C14</f>
        <v>3993385.47</v>
      </c>
    </row>
    <row r="12" spans="1:3" ht="38.25">
      <c r="A12" s="151" t="s">
        <v>173</v>
      </c>
      <c r="B12" s="145" t="s">
        <v>174</v>
      </c>
      <c r="C12" s="148">
        <v>84000</v>
      </c>
    </row>
    <row r="13" spans="1:3" ht="38.25">
      <c r="A13" s="151" t="s">
        <v>175</v>
      </c>
      <c r="B13" s="145" t="s">
        <v>176</v>
      </c>
      <c r="C13" s="85">
        <v>3819547.91</v>
      </c>
    </row>
    <row r="14" spans="1:3">
      <c r="A14" s="151" t="s">
        <v>177</v>
      </c>
      <c r="B14" s="145" t="s">
        <v>178</v>
      </c>
      <c r="C14" s="85">
        <v>89837.56</v>
      </c>
    </row>
    <row r="15" spans="1:3">
      <c r="A15" s="39" t="s">
        <v>180</v>
      </c>
      <c r="B15" s="146" t="s">
        <v>179</v>
      </c>
      <c r="C15" s="147">
        <f>C16</f>
        <v>97500</v>
      </c>
    </row>
    <row r="16" spans="1:3">
      <c r="A16" s="151"/>
      <c r="B16" s="145" t="s">
        <v>181</v>
      </c>
      <c r="C16" s="148">
        <v>97500</v>
      </c>
    </row>
    <row r="17" spans="1:3">
      <c r="A17" s="39" t="s">
        <v>183</v>
      </c>
      <c r="B17" s="146" t="s">
        <v>204</v>
      </c>
      <c r="C17" s="147">
        <f>C18+C19+C20</f>
        <v>428505.56999999995</v>
      </c>
    </row>
    <row r="18" spans="1:3">
      <c r="A18" s="151"/>
      <c r="B18" s="145" t="s">
        <v>182</v>
      </c>
      <c r="C18" s="148">
        <v>251368.52</v>
      </c>
    </row>
    <row r="19" spans="1:3" ht="38.25">
      <c r="A19" s="151"/>
      <c r="B19" s="145" t="s">
        <v>184</v>
      </c>
      <c r="C19" s="148">
        <v>142537.04999999999</v>
      </c>
    </row>
    <row r="20" spans="1:3">
      <c r="A20" s="114"/>
      <c r="B20" s="84" t="s">
        <v>393</v>
      </c>
      <c r="C20" s="85">
        <v>34600</v>
      </c>
    </row>
    <row r="21" spans="1:3">
      <c r="A21" s="39" t="s">
        <v>388</v>
      </c>
      <c r="B21" s="140" t="s">
        <v>185</v>
      </c>
      <c r="C21" s="83">
        <f>C22+C23</f>
        <v>2645698.9</v>
      </c>
    </row>
    <row r="22" spans="1:3">
      <c r="A22" s="151" t="s">
        <v>186</v>
      </c>
      <c r="B22" s="145" t="s">
        <v>187</v>
      </c>
      <c r="C22" s="85">
        <v>2600701.9</v>
      </c>
    </row>
    <row r="23" spans="1:3">
      <c r="A23" s="151" t="s">
        <v>337</v>
      </c>
      <c r="B23" s="145" t="s">
        <v>338</v>
      </c>
      <c r="C23" s="85">
        <v>44997</v>
      </c>
    </row>
    <row r="24" spans="1:3">
      <c r="A24" s="39" t="s">
        <v>205</v>
      </c>
      <c r="B24" s="146" t="s">
        <v>188</v>
      </c>
      <c r="C24" s="147">
        <f>C25+C26</f>
        <v>1902087.79</v>
      </c>
    </row>
    <row r="25" spans="1:3">
      <c r="A25" s="151" t="s">
        <v>189</v>
      </c>
      <c r="B25" s="145" t="s">
        <v>190</v>
      </c>
      <c r="C25" s="85">
        <v>285248.57</v>
      </c>
    </row>
    <row r="26" spans="1:3">
      <c r="A26" s="151" t="s">
        <v>191</v>
      </c>
      <c r="B26" s="145" t="s">
        <v>192</v>
      </c>
      <c r="C26" s="85">
        <v>1616839.22</v>
      </c>
    </row>
    <row r="27" spans="1:3">
      <c r="A27" s="39" t="s">
        <v>206</v>
      </c>
      <c r="B27" s="146" t="s">
        <v>193</v>
      </c>
      <c r="C27" s="147">
        <f>C28</f>
        <v>16000</v>
      </c>
    </row>
    <row r="28" spans="1:3">
      <c r="A28" s="151"/>
      <c r="B28" s="145" t="s">
        <v>193</v>
      </c>
      <c r="C28" s="148">
        <v>16000</v>
      </c>
    </row>
    <row r="29" spans="1:3">
      <c r="A29" s="39" t="s">
        <v>207</v>
      </c>
      <c r="B29" s="146" t="s">
        <v>194</v>
      </c>
      <c r="C29" s="147">
        <f>C30</f>
        <v>2162560.5099999998</v>
      </c>
    </row>
    <row r="30" spans="1:3">
      <c r="A30" s="151" t="s">
        <v>195</v>
      </c>
      <c r="B30" s="145" t="s">
        <v>196</v>
      </c>
      <c r="C30" s="86">
        <v>2162560.5099999998</v>
      </c>
    </row>
    <row r="31" spans="1:3">
      <c r="A31" s="39" t="s">
        <v>208</v>
      </c>
      <c r="B31" s="146" t="s">
        <v>197</v>
      </c>
      <c r="C31" s="147">
        <f>C32+C33+C34</f>
        <v>197859.02000000002</v>
      </c>
    </row>
    <row r="32" spans="1:3">
      <c r="A32" s="151" t="s">
        <v>198</v>
      </c>
      <c r="B32" s="145" t="s">
        <v>199</v>
      </c>
      <c r="C32" s="86">
        <v>23836.080000000002</v>
      </c>
    </row>
    <row r="33" spans="1:3">
      <c r="A33" s="151" t="s">
        <v>198</v>
      </c>
      <c r="B33" s="145" t="s">
        <v>200</v>
      </c>
      <c r="C33" s="86">
        <v>121824</v>
      </c>
    </row>
    <row r="34" spans="1:3">
      <c r="A34" s="151" t="s">
        <v>198</v>
      </c>
      <c r="B34" s="145" t="s">
        <v>201</v>
      </c>
      <c r="C34" s="86">
        <v>52198.94</v>
      </c>
    </row>
    <row r="35" spans="1:3">
      <c r="A35" s="39" t="s">
        <v>209</v>
      </c>
      <c r="B35" s="146" t="s">
        <v>202</v>
      </c>
      <c r="C35" s="147">
        <f>C36</f>
        <v>5000</v>
      </c>
    </row>
    <row r="36" spans="1:3">
      <c r="A36" s="151" t="s">
        <v>210</v>
      </c>
      <c r="B36" s="145" t="s">
        <v>201</v>
      </c>
      <c r="C36" s="86">
        <v>5000</v>
      </c>
    </row>
    <row r="37" spans="1:3">
      <c r="A37" s="151"/>
      <c r="B37" s="146" t="s">
        <v>203</v>
      </c>
      <c r="C37" s="147">
        <f>C35+C31+C29+C24+C27+C21+C17+C15+C11</f>
        <v>11448597.260000002</v>
      </c>
    </row>
    <row r="38" spans="1:3">
      <c r="A38" s="144"/>
      <c r="B38" s="144"/>
      <c r="C38" s="149"/>
    </row>
    <row r="39" spans="1:3">
      <c r="A39" s="144"/>
      <c r="B39" s="144"/>
      <c r="C39" s="144"/>
    </row>
    <row r="40" spans="1:3">
      <c r="A40" s="144"/>
      <c r="B40" s="144"/>
      <c r="C40" s="144"/>
    </row>
    <row r="41" spans="1:3">
      <c r="A41" s="144"/>
      <c r="B41" s="144"/>
      <c r="C41" s="144"/>
    </row>
    <row r="42" spans="1:3">
      <c r="A42" s="144"/>
      <c r="B42" s="144"/>
      <c r="C42" s="144"/>
    </row>
    <row r="43" spans="1:3">
      <c r="A43" s="144"/>
      <c r="B43" s="144"/>
      <c r="C43" s="144"/>
    </row>
    <row r="44" spans="1:3">
      <c r="A44" s="144"/>
      <c r="B44" s="144"/>
      <c r="C44" s="144"/>
    </row>
    <row r="45" spans="1:3">
      <c r="A45" s="144"/>
      <c r="B45" s="144"/>
      <c r="C45" s="144"/>
    </row>
    <row r="46" spans="1:3">
      <c r="A46" s="144"/>
      <c r="B46" s="144"/>
      <c r="C46" s="144"/>
    </row>
    <row r="47" spans="1:3">
      <c r="A47" s="144"/>
      <c r="B47" s="144"/>
      <c r="C47" s="144"/>
    </row>
    <row r="48" spans="1:3">
      <c r="A48" s="144"/>
      <c r="B48" s="144"/>
      <c r="C48" s="144"/>
    </row>
    <row r="49" spans="1:3">
      <c r="A49" s="144"/>
      <c r="B49" s="144"/>
      <c r="C49" s="144"/>
    </row>
    <row r="50" spans="1:3">
      <c r="A50" s="144"/>
      <c r="B50" s="144"/>
      <c r="C50" s="144"/>
    </row>
    <row r="51" spans="1:3">
      <c r="A51" s="144"/>
      <c r="B51" s="144"/>
      <c r="C51" s="144"/>
    </row>
    <row r="52" spans="1:3">
      <c r="A52" s="144"/>
      <c r="B52" s="144"/>
      <c r="C52" s="144"/>
    </row>
    <row r="53" spans="1:3">
      <c r="A53" s="144"/>
      <c r="B53" s="144"/>
      <c r="C53" s="144"/>
    </row>
  </sheetData>
  <mergeCells count="5">
    <mergeCell ref="B2:C2"/>
    <mergeCell ref="B3:C3"/>
    <mergeCell ref="B4:C4"/>
    <mergeCell ref="A6:C6"/>
    <mergeCell ref="A7:C7"/>
  </mergeCells>
  <pageMargins left="0.7" right="0.28000000000000003" top="0.42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27"/>
  <sheetViews>
    <sheetView workbookViewId="0">
      <selection activeCell="F8" sqref="F8"/>
    </sheetView>
  </sheetViews>
  <sheetFormatPr defaultRowHeight="12.75"/>
  <cols>
    <col min="1" max="1" width="14.140625" style="142" customWidth="1"/>
    <col min="2" max="2" width="44.28515625" style="142" customWidth="1"/>
    <col min="3" max="3" width="14.28515625" style="142" customWidth="1"/>
    <col min="4" max="4" width="16" style="142" customWidth="1"/>
    <col min="5" max="5" width="11.42578125" style="142" bestFit="1" customWidth="1"/>
    <col min="6" max="16384" width="9.140625" style="142"/>
  </cols>
  <sheetData>
    <row r="1" spans="1:5" ht="15" customHeight="1">
      <c r="C1" s="190" t="s">
        <v>251</v>
      </c>
      <c r="D1" s="190"/>
      <c r="E1" s="190"/>
    </row>
    <row r="2" spans="1:5">
      <c r="B2" s="188" t="s">
        <v>397</v>
      </c>
      <c r="C2" s="188"/>
      <c r="D2" s="188"/>
      <c r="E2" s="188"/>
    </row>
    <row r="3" spans="1:5">
      <c r="B3" s="188" t="s">
        <v>340</v>
      </c>
      <c r="C3" s="188"/>
      <c r="D3" s="188"/>
      <c r="E3" s="188"/>
    </row>
    <row r="4" spans="1:5">
      <c r="B4" s="188" t="s">
        <v>398</v>
      </c>
      <c r="C4" s="188"/>
      <c r="D4" s="188"/>
      <c r="E4" s="188"/>
    </row>
    <row r="5" spans="1:5">
      <c r="B5" s="141"/>
      <c r="C5" s="141"/>
      <c r="D5" s="141"/>
    </row>
    <row r="6" spans="1:5">
      <c r="A6" s="189" t="s">
        <v>211</v>
      </c>
      <c r="B6" s="189"/>
      <c r="C6" s="189"/>
      <c r="D6" s="189"/>
      <c r="E6" s="189"/>
    </row>
    <row r="7" spans="1:5">
      <c r="A7" s="189" t="s">
        <v>252</v>
      </c>
      <c r="B7" s="189"/>
      <c r="C7" s="189"/>
      <c r="D7" s="189"/>
      <c r="E7" s="189"/>
    </row>
    <row r="8" spans="1:5" ht="15" customHeight="1">
      <c r="A8" s="189" t="s">
        <v>341</v>
      </c>
      <c r="B8" s="189"/>
      <c r="C8" s="189"/>
      <c r="D8" s="189"/>
      <c r="E8" s="189"/>
    </row>
    <row r="9" spans="1:5">
      <c r="A9" s="155"/>
      <c r="B9" s="155"/>
      <c r="C9" s="155"/>
      <c r="D9" s="155"/>
      <c r="E9" s="155"/>
    </row>
    <row r="10" spans="1:5" ht="38.25">
      <c r="A10" s="157" t="s">
        <v>212</v>
      </c>
      <c r="B10" s="157" t="s">
        <v>213</v>
      </c>
      <c r="C10" s="157" t="s">
        <v>342</v>
      </c>
      <c r="D10" s="157" t="s">
        <v>343</v>
      </c>
      <c r="E10" s="157" t="s">
        <v>60</v>
      </c>
    </row>
    <row r="11" spans="1:5">
      <c r="A11" s="39">
        <v>1</v>
      </c>
      <c r="B11" s="39" t="s">
        <v>214</v>
      </c>
      <c r="C11" s="161">
        <f>C12</f>
        <v>2258489.94</v>
      </c>
      <c r="D11" s="161">
        <f>D12</f>
        <v>2219759.4499999997</v>
      </c>
      <c r="E11" s="161">
        <f>D11/C11*100</f>
        <v>98.285115673351186</v>
      </c>
    </row>
    <row r="12" spans="1:5">
      <c r="A12" s="162" t="s">
        <v>218</v>
      </c>
      <c r="B12" s="163" t="s">
        <v>201</v>
      </c>
      <c r="C12" s="164">
        <f>C14+C15+C16</f>
        <v>2258489.94</v>
      </c>
      <c r="D12" s="164">
        <f>D14+D15+D16</f>
        <v>2219759.4499999997</v>
      </c>
      <c r="E12" s="164">
        <f>D12/C12*100</f>
        <v>98.285115673351186</v>
      </c>
    </row>
    <row r="13" spans="1:5">
      <c r="A13" s="151"/>
      <c r="B13" s="166" t="s">
        <v>6</v>
      </c>
      <c r="C13" s="151"/>
      <c r="D13" s="151"/>
      <c r="E13" s="151"/>
    </row>
    <row r="14" spans="1:5" ht="51">
      <c r="A14" s="151"/>
      <c r="B14" s="165" t="s">
        <v>215</v>
      </c>
      <c r="C14" s="160">
        <v>2201291</v>
      </c>
      <c r="D14" s="160">
        <v>2162560.5099999998</v>
      </c>
      <c r="E14" s="158">
        <f>D14/C14*100</f>
        <v>98.240555655749276</v>
      </c>
    </row>
    <row r="15" spans="1:5" ht="38.25">
      <c r="A15" s="151"/>
      <c r="B15" s="165" t="s">
        <v>216</v>
      </c>
      <c r="C15" s="158">
        <v>5000</v>
      </c>
      <c r="D15" s="158">
        <v>5000</v>
      </c>
      <c r="E15" s="158">
        <v>100</v>
      </c>
    </row>
    <row r="16" spans="1:5" ht="76.5">
      <c r="A16" s="151"/>
      <c r="B16" s="165" t="s">
        <v>217</v>
      </c>
      <c r="C16" s="160">
        <v>52198.94</v>
      </c>
      <c r="D16" s="160">
        <v>52198.94</v>
      </c>
      <c r="E16" s="158">
        <f>D16/C16*100</f>
        <v>100</v>
      </c>
    </row>
    <row r="17" spans="1:5">
      <c r="A17" s="155"/>
      <c r="B17" s="155"/>
      <c r="C17" s="155"/>
      <c r="D17" s="155"/>
      <c r="E17" s="155"/>
    </row>
    <row r="18" spans="1:5">
      <c r="A18" s="155"/>
      <c r="B18" s="155"/>
      <c r="C18" s="155"/>
      <c r="D18" s="155"/>
      <c r="E18" s="155"/>
    </row>
    <row r="19" spans="1:5">
      <c r="A19" s="155"/>
      <c r="B19" s="155"/>
      <c r="C19" s="155"/>
      <c r="D19" s="155"/>
      <c r="E19" s="155"/>
    </row>
    <row r="20" spans="1:5">
      <c r="A20" s="155"/>
      <c r="B20" s="155"/>
      <c r="C20" s="155"/>
      <c r="D20" s="155"/>
      <c r="E20" s="155"/>
    </row>
    <row r="21" spans="1:5">
      <c r="A21" s="155"/>
      <c r="B21" s="155"/>
      <c r="C21" s="155"/>
      <c r="D21" s="155"/>
      <c r="E21" s="155"/>
    </row>
    <row r="22" spans="1:5">
      <c r="A22" s="155"/>
      <c r="B22" s="155"/>
      <c r="C22" s="155"/>
      <c r="D22" s="155"/>
      <c r="E22" s="155"/>
    </row>
    <row r="23" spans="1:5">
      <c r="A23" s="155"/>
      <c r="B23" s="155"/>
      <c r="C23" s="155"/>
      <c r="D23" s="155"/>
      <c r="E23" s="155"/>
    </row>
    <row r="24" spans="1:5">
      <c r="A24" s="155"/>
      <c r="B24" s="155"/>
      <c r="C24" s="155"/>
      <c r="D24" s="155"/>
      <c r="E24" s="155"/>
    </row>
    <row r="25" spans="1:5">
      <c r="A25" s="155"/>
      <c r="B25" s="155"/>
      <c r="C25" s="155"/>
      <c r="D25" s="155"/>
      <c r="E25" s="155"/>
    </row>
    <row r="26" spans="1:5">
      <c r="A26" s="155"/>
      <c r="B26" s="155"/>
      <c r="C26" s="155"/>
      <c r="D26" s="155"/>
      <c r="E26" s="155"/>
    </row>
    <row r="27" spans="1:5">
      <c r="A27" s="155"/>
      <c r="B27" s="155"/>
      <c r="C27" s="155"/>
      <c r="D27" s="155"/>
      <c r="E27" s="155"/>
    </row>
  </sheetData>
  <mergeCells count="7">
    <mergeCell ref="A6:E6"/>
    <mergeCell ref="A7:E7"/>
    <mergeCell ref="A8:E8"/>
    <mergeCell ref="C1:E1"/>
    <mergeCell ref="B2:E2"/>
    <mergeCell ref="B3:E3"/>
    <mergeCell ref="B4:E4"/>
  </mergeCells>
  <pageMargins left="0.7" right="0.17" top="0.32" bottom="0.47" header="0.3" footer="0.3"/>
  <pageSetup paperSize="9" scale="8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14999847407452621"/>
  </sheetPr>
  <dimension ref="A1:F22"/>
  <sheetViews>
    <sheetView workbookViewId="0">
      <selection activeCell="K9" sqref="K9"/>
    </sheetView>
  </sheetViews>
  <sheetFormatPr defaultRowHeight="12.75"/>
  <cols>
    <col min="1" max="1" width="9.140625" style="142"/>
    <col min="2" max="2" width="37.28515625" style="142" customWidth="1"/>
    <col min="3" max="4" width="15" style="142" customWidth="1"/>
    <col min="5" max="5" width="11.5703125" style="142" customWidth="1"/>
    <col min="6" max="16384" width="9.140625" style="142"/>
  </cols>
  <sheetData>
    <row r="1" spans="1:6">
      <c r="B1" s="190" t="s">
        <v>260</v>
      </c>
      <c r="C1" s="190"/>
      <c r="D1" s="190"/>
      <c r="E1" s="190"/>
    </row>
    <row r="2" spans="1:6">
      <c r="B2" s="188" t="s">
        <v>396</v>
      </c>
      <c r="C2" s="188"/>
      <c r="D2" s="188"/>
      <c r="E2" s="188"/>
    </row>
    <row r="3" spans="1:6">
      <c r="B3" s="188" t="s">
        <v>262</v>
      </c>
      <c r="C3" s="188"/>
      <c r="D3" s="188"/>
      <c r="E3" s="188"/>
    </row>
    <row r="4" spans="1:6">
      <c r="B4" s="188" t="s">
        <v>400</v>
      </c>
      <c r="C4" s="188"/>
      <c r="D4" s="188"/>
      <c r="E4" s="188"/>
    </row>
    <row r="5" spans="1:6">
      <c r="B5" s="141"/>
      <c r="C5" s="141"/>
      <c r="D5" s="141"/>
      <c r="E5" s="141"/>
    </row>
    <row r="6" spans="1:6">
      <c r="A6" s="191" t="s">
        <v>211</v>
      </c>
      <c r="B6" s="191"/>
      <c r="C6" s="191"/>
      <c r="D6" s="191"/>
      <c r="E6" s="191"/>
    </row>
    <row r="7" spans="1:6">
      <c r="A7" s="189" t="s">
        <v>344</v>
      </c>
      <c r="B7" s="189"/>
      <c r="C7" s="189"/>
      <c r="D7" s="189"/>
      <c r="E7" s="189"/>
    </row>
    <row r="9" spans="1:6" ht="38.25">
      <c r="A9" s="169" t="s">
        <v>212</v>
      </c>
      <c r="B9" s="169" t="s">
        <v>213</v>
      </c>
      <c r="C9" s="169" t="s">
        <v>342</v>
      </c>
      <c r="D9" s="169" t="s">
        <v>345</v>
      </c>
      <c r="E9" s="169" t="s">
        <v>60</v>
      </c>
      <c r="F9" s="144"/>
    </row>
    <row r="10" spans="1:6">
      <c r="A10" s="170"/>
      <c r="B10" s="171" t="s">
        <v>226</v>
      </c>
      <c r="C10" s="172">
        <f>C11+C14+C17+C20</f>
        <v>11560362.050000001</v>
      </c>
      <c r="D10" s="172">
        <f>D11+D14+D17+D20</f>
        <v>11195976.51</v>
      </c>
      <c r="E10" s="172">
        <f>D10/C10*100</f>
        <v>96.847974670481875</v>
      </c>
      <c r="F10" s="144"/>
    </row>
    <row r="11" spans="1:6" ht="25.5">
      <c r="A11" s="167" t="s">
        <v>228</v>
      </c>
      <c r="B11" s="145" t="s">
        <v>219</v>
      </c>
      <c r="C11" s="148">
        <f>C13</f>
        <v>7408795</v>
      </c>
      <c r="D11" s="148">
        <f>D13</f>
        <v>7408795</v>
      </c>
      <c r="E11" s="168">
        <v>100</v>
      </c>
      <c r="F11" s="144"/>
    </row>
    <row r="12" spans="1:6">
      <c r="A12" s="167"/>
      <c r="B12" s="145" t="s">
        <v>227</v>
      </c>
      <c r="C12" s="145"/>
      <c r="D12" s="145"/>
      <c r="E12" s="168"/>
      <c r="F12" s="144"/>
    </row>
    <row r="13" spans="1:6" ht="38.25">
      <c r="A13" s="167" t="s">
        <v>218</v>
      </c>
      <c r="B13" s="145" t="s">
        <v>220</v>
      </c>
      <c r="C13" s="148">
        <v>7408795</v>
      </c>
      <c r="D13" s="148">
        <v>7408795</v>
      </c>
      <c r="E13" s="168">
        <v>100</v>
      </c>
      <c r="F13" s="144"/>
    </row>
    <row r="14" spans="1:6" ht="25.5">
      <c r="A14" s="167" t="s">
        <v>229</v>
      </c>
      <c r="B14" s="145" t="s">
        <v>221</v>
      </c>
      <c r="C14" s="148">
        <v>668637.6</v>
      </c>
      <c r="D14" s="148">
        <v>668637.6</v>
      </c>
      <c r="E14" s="168">
        <f>D14/C14*100</f>
        <v>100</v>
      </c>
      <c r="F14" s="144"/>
    </row>
    <row r="15" spans="1:6">
      <c r="A15" s="167"/>
      <c r="B15" s="145" t="s">
        <v>227</v>
      </c>
      <c r="C15" s="145"/>
      <c r="D15" s="145"/>
      <c r="E15" s="168"/>
      <c r="F15" s="144"/>
    </row>
    <row r="16" spans="1:6" ht="25.5">
      <c r="A16" s="167" t="s">
        <v>230</v>
      </c>
      <c r="B16" s="145" t="s">
        <v>222</v>
      </c>
      <c r="C16" s="148">
        <v>668637.6</v>
      </c>
      <c r="D16" s="148">
        <v>668637.6</v>
      </c>
      <c r="E16" s="168">
        <f>D16/C16*100</f>
        <v>100</v>
      </c>
      <c r="F16" s="144"/>
    </row>
    <row r="17" spans="1:6" ht="25.5">
      <c r="A17" s="167"/>
      <c r="B17" s="145" t="s">
        <v>223</v>
      </c>
      <c r="C17" s="148">
        <v>97500</v>
      </c>
      <c r="D17" s="148">
        <v>97500</v>
      </c>
      <c r="E17" s="168">
        <v>100</v>
      </c>
      <c r="F17" s="144"/>
    </row>
    <row r="18" spans="1:6">
      <c r="A18" s="167"/>
      <c r="B18" s="145" t="s">
        <v>6</v>
      </c>
      <c r="C18" s="145"/>
      <c r="D18" s="145"/>
      <c r="E18" s="168"/>
      <c r="F18" s="144"/>
    </row>
    <row r="19" spans="1:6" ht="51">
      <c r="A19" s="167"/>
      <c r="B19" s="145" t="s">
        <v>224</v>
      </c>
      <c r="C19" s="148">
        <v>97500</v>
      </c>
      <c r="D19" s="148">
        <v>97500</v>
      </c>
      <c r="E19" s="168">
        <v>100</v>
      </c>
      <c r="F19" s="144"/>
    </row>
    <row r="20" spans="1:6">
      <c r="A20" s="167"/>
      <c r="B20" s="145" t="s">
        <v>201</v>
      </c>
      <c r="C20" s="148">
        <f>C22</f>
        <v>3385429.45</v>
      </c>
      <c r="D20" s="148">
        <f>D22</f>
        <v>3021043.91</v>
      </c>
      <c r="E20" s="168">
        <f>D20/C20*100</f>
        <v>89.23665238393906</v>
      </c>
      <c r="F20" s="144"/>
    </row>
    <row r="21" spans="1:6">
      <c r="A21" s="167"/>
      <c r="B21" s="145" t="s">
        <v>227</v>
      </c>
      <c r="C21" s="145"/>
      <c r="D21" s="145"/>
      <c r="E21" s="168"/>
      <c r="F21" s="144"/>
    </row>
    <row r="22" spans="1:6" ht="25.5">
      <c r="A22" s="167"/>
      <c r="B22" s="145" t="s">
        <v>225</v>
      </c>
      <c r="C22" s="148">
        <v>3385429.45</v>
      </c>
      <c r="D22" s="148">
        <v>3021043.91</v>
      </c>
      <c r="E22" s="168">
        <f>D22/C22*100</f>
        <v>89.23665238393906</v>
      </c>
      <c r="F22" s="144"/>
    </row>
  </sheetData>
  <mergeCells count="6">
    <mergeCell ref="A7:E7"/>
    <mergeCell ref="B1:E1"/>
    <mergeCell ref="B2:E2"/>
    <mergeCell ref="B3:E3"/>
    <mergeCell ref="B4:E4"/>
    <mergeCell ref="A6:E6"/>
  </mergeCells>
  <pageMargins left="0.47" right="0.32" top="0.34" bottom="0.47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D13"/>
  <sheetViews>
    <sheetView workbookViewId="0">
      <selection activeCell="B15" sqref="B15"/>
    </sheetView>
  </sheetViews>
  <sheetFormatPr defaultRowHeight="12.75"/>
  <cols>
    <col min="1" max="1" width="26.28515625" style="142" customWidth="1"/>
    <col min="2" max="2" width="36.85546875" style="142" customWidth="1"/>
    <col min="3" max="3" width="35.85546875" style="142" customWidth="1"/>
    <col min="4" max="16384" width="9.140625" style="142"/>
  </cols>
  <sheetData>
    <row r="1" spans="1:4">
      <c r="A1" s="190" t="s">
        <v>253</v>
      </c>
      <c r="B1" s="190"/>
      <c r="C1" s="190"/>
    </row>
    <row r="2" spans="1:4">
      <c r="A2" s="188" t="s">
        <v>396</v>
      </c>
      <c r="B2" s="188"/>
      <c r="C2" s="188"/>
    </row>
    <row r="3" spans="1:4">
      <c r="A3" s="188" t="s">
        <v>340</v>
      </c>
      <c r="B3" s="188"/>
      <c r="C3" s="188"/>
    </row>
    <row r="4" spans="1:4">
      <c r="A4" s="188" t="s">
        <v>399</v>
      </c>
      <c r="B4" s="188"/>
      <c r="C4" s="188"/>
    </row>
    <row r="5" spans="1:4">
      <c r="A5" s="141"/>
      <c r="B5" s="141"/>
      <c r="C5" s="141"/>
    </row>
    <row r="6" spans="1:4">
      <c r="A6" s="189" t="s">
        <v>254</v>
      </c>
      <c r="B6" s="189"/>
      <c r="C6" s="189"/>
    </row>
    <row r="7" spans="1:4">
      <c r="A7" s="175" t="s">
        <v>394</v>
      </c>
      <c r="B7" s="175"/>
      <c r="C7" s="175"/>
      <c r="D7" s="156"/>
    </row>
    <row r="9" spans="1:4" ht="25.5">
      <c r="A9" s="174" t="s">
        <v>231</v>
      </c>
      <c r="B9" s="174" t="s">
        <v>232</v>
      </c>
      <c r="C9" s="174" t="s">
        <v>3</v>
      </c>
    </row>
    <row r="10" spans="1:4" ht="38.25">
      <c r="A10" s="159" t="s">
        <v>234</v>
      </c>
      <c r="B10" s="159" t="s">
        <v>233</v>
      </c>
      <c r="C10" s="159" t="s">
        <v>389</v>
      </c>
    </row>
    <row r="11" spans="1:4">
      <c r="A11" s="173"/>
      <c r="B11" s="173"/>
      <c r="C11" s="173"/>
    </row>
    <row r="12" spans="1:4">
      <c r="A12" s="173"/>
      <c r="B12" s="173"/>
      <c r="C12" s="173"/>
    </row>
    <row r="13" spans="1:4">
      <c r="A13" s="173"/>
      <c r="B13" s="173"/>
      <c r="C13" s="173"/>
    </row>
  </sheetData>
  <mergeCells count="5">
    <mergeCell ref="A1:C1"/>
    <mergeCell ref="A2:C2"/>
    <mergeCell ref="A3:C3"/>
    <mergeCell ref="A4:C4"/>
    <mergeCell ref="A6:C6"/>
  </mergeCells>
  <pageMargins left="0.34" right="0.34" top="0.38" bottom="0.75" header="0.3" footer="0.3"/>
  <pageSetup paperSize="9"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26"/>
  <sheetViews>
    <sheetView workbookViewId="0">
      <selection activeCell="C26" sqref="C26"/>
    </sheetView>
  </sheetViews>
  <sheetFormatPr defaultRowHeight="12.75"/>
  <cols>
    <col min="1" max="1" width="26.42578125" style="142" customWidth="1"/>
    <col min="2" max="2" width="44.7109375" style="142" customWidth="1"/>
    <col min="3" max="3" width="21.85546875" style="142" customWidth="1"/>
    <col min="4" max="16384" width="9.140625" style="142"/>
  </cols>
  <sheetData>
    <row r="1" spans="1:3">
      <c r="B1" s="141"/>
      <c r="C1" s="150" t="s">
        <v>255</v>
      </c>
    </row>
    <row r="2" spans="1:3">
      <c r="B2" s="141"/>
      <c r="C2" s="143" t="s">
        <v>397</v>
      </c>
    </row>
    <row r="3" spans="1:3">
      <c r="B3" s="188" t="s">
        <v>340</v>
      </c>
      <c r="C3" s="188"/>
    </row>
    <row r="4" spans="1:3">
      <c r="B4" s="188" t="s">
        <v>398</v>
      </c>
      <c r="C4" s="188"/>
    </row>
    <row r="6" spans="1:3">
      <c r="A6" s="189" t="s">
        <v>395</v>
      </c>
      <c r="B6" s="189"/>
      <c r="C6" s="189"/>
    </row>
    <row r="7" spans="1:3">
      <c r="A7" s="189" t="s">
        <v>346</v>
      </c>
      <c r="B7" s="189"/>
      <c r="C7" s="189"/>
    </row>
    <row r="8" spans="1:3">
      <c r="A8" s="189" t="s">
        <v>256</v>
      </c>
      <c r="B8" s="189"/>
      <c r="C8" s="189"/>
    </row>
    <row r="9" spans="1:3" s="177" customFormat="1">
      <c r="A9" s="192" t="s">
        <v>257</v>
      </c>
      <c r="B9" s="192"/>
      <c r="C9" s="192"/>
    </row>
    <row r="10" spans="1:3">
      <c r="A10" s="176"/>
      <c r="B10" s="176"/>
      <c r="C10" s="176"/>
    </row>
    <row r="11" spans="1:3" ht="30" customHeight="1">
      <c r="A11" s="174" t="s">
        <v>235</v>
      </c>
      <c r="B11" s="174" t="s">
        <v>232</v>
      </c>
      <c r="C11" s="174" t="s">
        <v>3</v>
      </c>
    </row>
    <row r="12" spans="1:3" ht="25.5">
      <c r="A12" s="159" t="s">
        <v>236</v>
      </c>
      <c r="B12" s="159" t="s">
        <v>237</v>
      </c>
      <c r="C12" s="158">
        <v>1154876.7</v>
      </c>
    </row>
    <row r="13" spans="1:3">
      <c r="A13" s="159" t="s">
        <v>238</v>
      </c>
      <c r="B13" s="159" t="s">
        <v>239</v>
      </c>
      <c r="C13" s="158">
        <f>C14</f>
        <v>-12603473.960000001</v>
      </c>
    </row>
    <row r="14" spans="1:3">
      <c r="A14" s="159" t="s">
        <v>238</v>
      </c>
      <c r="B14" s="159" t="s">
        <v>240</v>
      </c>
      <c r="C14" s="158">
        <f>C15</f>
        <v>-12603473.960000001</v>
      </c>
    </row>
    <row r="15" spans="1:3" ht="25.5">
      <c r="A15" s="159" t="s">
        <v>241</v>
      </c>
      <c r="B15" s="159" t="s">
        <v>242</v>
      </c>
      <c r="C15" s="158">
        <f>C16</f>
        <v>-12603473.960000001</v>
      </c>
    </row>
    <row r="16" spans="1:3" ht="25.5">
      <c r="A16" s="159" t="s">
        <v>241</v>
      </c>
      <c r="B16" s="159" t="s">
        <v>243</v>
      </c>
      <c r="C16" s="158">
        <v>-12603473.960000001</v>
      </c>
    </row>
    <row r="17" spans="1:3">
      <c r="A17" s="159" t="s">
        <v>244</v>
      </c>
      <c r="B17" s="159" t="s">
        <v>245</v>
      </c>
      <c r="C17" s="158">
        <f>C18</f>
        <v>11448597.26</v>
      </c>
    </row>
    <row r="18" spans="1:3" ht="25.5">
      <c r="A18" s="159" t="s">
        <v>244</v>
      </c>
      <c r="B18" s="159" t="s">
        <v>246</v>
      </c>
      <c r="C18" s="158">
        <f>C19</f>
        <v>11448597.26</v>
      </c>
    </row>
    <row r="19" spans="1:3" ht="25.5">
      <c r="A19" s="159" t="s">
        <v>247</v>
      </c>
      <c r="B19" s="159" t="s">
        <v>246</v>
      </c>
      <c r="C19" s="158">
        <f>C20</f>
        <v>11448597.26</v>
      </c>
    </row>
    <row r="20" spans="1:3" ht="25.5">
      <c r="A20" s="159" t="s">
        <v>247</v>
      </c>
      <c r="B20" s="159" t="s">
        <v>248</v>
      </c>
      <c r="C20" s="158">
        <v>11448597.26</v>
      </c>
    </row>
    <row r="21" spans="1:3">
      <c r="A21" s="173"/>
      <c r="B21" s="173"/>
      <c r="C21" s="173"/>
    </row>
    <row r="22" spans="1:3">
      <c r="A22" s="173"/>
      <c r="B22" s="173"/>
      <c r="C22" s="173"/>
    </row>
    <row r="23" spans="1:3">
      <c r="A23" s="173"/>
      <c r="B23" s="173"/>
      <c r="C23" s="173"/>
    </row>
    <row r="24" spans="1:3">
      <c r="A24" s="173"/>
      <c r="B24" s="173"/>
      <c r="C24" s="173"/>
    </row>
    <row r="25" spans="1:3">
      <c r="A25" s="173"/>
      <c r="B25" s="173"/>
      <c r="C25" s="173"/>
    </row>
    <row r="26" spans="1:3">
      <c r="A26" s="173"/>
      <c r="B26" s="173"/>
      <c r="C26" s="173"/>
    </row>
  </sheetData>
  <mergeCells count="6">
    <mergeCell ref="A9:C9"/>
    <mergeCell ref="B3:C3"/>
    <mergeCell ref="B4:C4"/>
    <mergeCell ref="A6:C6"/>
    <mergeCell ref="A7:C7"/>
    <mergeCell ref="A8:C8"/>
  </mergeCells>
  <pageMargins left="0.59" right="0.17" top="0.36" bottom="0.38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прил.1</vt:lpstr>
      <vt:lpstr>прил2</vt:lpstr>
      <vt:lpstr>прил3</vt:lpstr>
      <vt:lpstr>прил.4</vt:lpstr>
      <vt:lpstr>прил5</vt:lpstr>
      <vt:lpstr>прил6</vt:lpstr>
      <vt:lpstr>прил.7</vt:lpstr>
      <vt:lpstr>прил8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2023-04-26T11:25:52Z</dcterms:modified>
</cp:coreProperties>
</file>