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23" sheetId="2" r:id="rId1"/>
  </sheets>
  <calcPr calcId="124519"/>
</workbook>
</file>

<file path=xl/calcChain.xml><?xml version="1.0" encoding="utf-8"?>
<calcChain xmlns="http://schemas.openxmlformats.org/spreadsheetml/2006/main">
  <c r="E8" i="2"/>
  <c r="E10"/>
  <c r="E12"/>
  <c r="E13"/>
  <c r="E15"/>
  <c r="E16"/>
  <c r="E18"/>
  <c r="E19"/>
  <c r="E20"/>
  <c r="E21"/>
  <c r="E22"/>
  <c r="E23"/>
  <c r="E24"/>
  <c r="D17"/>
  <c r="D14"/>
  <c r="D11"/>
  <c r="D9"/>
  <c r="D7"/>
  <c r="D6" l="1"/>
  <c r="D25" s="1"/>
  <c r="C17" l="1"/>
  <c r="E17" s="1"/>
  <c r="C14" l="1"/>
  <c r="E14" s="1"/>
  <c r="C9" l="1"/>
  <c r="E9" s="1"/>
  <c r="C11"/>
  <c r="E11" s="1"/>
  <c r="C7"/>
  <c r="E7" s="1"/>
  <c r="C6" l="1"/>
  <c r="C25" l="1"/>
  <c r="E25" s="1"/>
  <c r="E6"/>
</calcChain>
</file>

<file path=xl/sharedStrings.xml><?xml version="1.0" encoding="utf-8"?>
<sst xmlns="http://schemas.openxmlformats.org/spreadsheetml/2006/main" count="48" uniqueCount="48">
  <si>
    <t xml:space="preserve">рублей. </t>
  </si>
  <si>
    <t xml:space="preserve">Код </t>
  </si>
  <si>
    <t>Наименование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</si>
  <si>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</si>
  <si>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</si>
  <si>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</si>
  <si>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</si>
  <si>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</si>
  <si>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</si>
  <si>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</si>
  <si>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</si>
  <si>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</si>
  <si>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</si>
  <si>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</si>
  <si>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</si>
  <si>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</si>
  <si>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</si>
  <si>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</si>
  <si>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</si>
  <si>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</si>
  <si>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</si>
  <si>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</si>
  <si>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</si>
  <si>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учреждений).</t>
  </si>
  <si>
    <t xml:space="preserve"> 1 11 05025 10 0000 120</t>
  </si>
  <si>
    <t>1 1100000 00 0000000</t>
  </si>
  <si>
    <t>Доходы от использования имущества, находящегося в государственной и муниципальной собственности</t>
  </si>
  <si>
    <t>1 05 01000 00 000011</t>
  </si>
  <si>
    <t>Налог, взимаемый в связи с применением упрощенной системы налогообложения</t>
  </si>
  <si>
    <t xml:space="preserve"> 2 02 10000 00 0000 150</t>
  </si>
  <si>
    <t xml:space="preserve"> 2 02 30000 00 0000 150</t>
  </si>
  <si>
    <t>Доходы бюджета муниципального образования сельского поселения "Деревня Манино"  на 2023 год</t>
  </si>
  <si>
    <t>2 02 49999 10 0406 150</t>
  </si>
  <si>
    <t>Межбюджетные трансферты на реализацию проетов развития общественной инфраструктуры муницыпальных образований Людиновского района, основанных на местных инициативах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</si>
  <si>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</si>
  <si>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</si>
  <si>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«Комплексное развитие сельских территорий в Людиновском районе»)</t>
  </si>
  <si>
    <t xml:space="preserve"> 2 02 40014 10 0401 150</t>
  </si>
  <si>
    <t xml:space="preserve"> 2 02 40014 10 0403 150</t>
  </si>
  <si>
    <t xml:space="preserve"> 2 02 40014 10 0404 150</t>
  </si>
  <si>
    <t>план на 2023 год УТВЕРЖДЕННЫЙ</t>
  </si>
  <si>
    <t>план на 2023 год С ИЗМЕНЕНИЯМИ</t>
  </si>
  <si>
    <t>ИЗМЕНЕНИЯ, руб.</t>
  </si>
  <si>
    <t xml:space="preserve"> Инициативные платежи, зачисляемые в бюджеты сельских поселений</t>
  </si>
  <si>
    <t xml:space="preserve"> 1 17 15030 10 0000 150</t>
  </si>
  <si>
    <t>Прочие субсидии бюджетам сельских поселений</t>
  </si>
  <si>
    <t xml:space="preserve"> 2 02 29999 10 0258 150</t>
  </si>
  <si>
    <t>Приложение № 2                                                                                                                                                                  к Решению Сельской Думы                                                                                                                          сельского поселения "Деревня Манино"                                                                                                                   от 29.09.2023 г №_32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</si>
</sst>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1"/>
      <name val="Times New Roman Cyr"/>
      <charset val="204"/>
    </font>
    <font>
      <b/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" fontId="1" fillId="0" borderId="0"/>
    <xf numFmtId="164" fontId="2" fillId="0" borderId="3" applyBorder="0">
      <alignment wrapText="1"/>
    </xf>
    <xf numFmtId="164" fontId="3" fillId="0" borderId="1">
      <alignment wrapText="1"/>
    </xf>
  </cellStyleXfs>
  <cellXfs count="36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0" fontId="7" fillId="0" borderId="2" xfId="0" applyFont="1" applyBorder="1"/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right" wrapText="1"/>
    </xf>
    <xf numFmtId="49" fontId="6" fillId="0" borderId="2" xfId="1" applyNumberFormat="1" applyFont="1" applyFill="1" applyBorder="1" applyAlignment="1">
      <alignment horizontal="left" wrapText="1"/>
    </xf>
    <xf numFmtId="49" fontId="6" fillId="0" borderId="2" xfId="1" applyNumberFormat="1" applyFont="1" applyFill="1" applyBorder="1" applyAlignment="1">
      <alignment wrapText="1"/>
    </xf>
    <xf numFmtId="165" fontId="7" fillId="0" borderId="2" xfId="2" applyNumberFormat="1" applyFont="1" applyFill="1" applyBorder="1" applyAlignment="1">
      <alignment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Fill="1" applyBorder="1"/>
    <xf numFmtId="165" fontId="6" fillId="0" borderId="2" xfId="3" applyNumberFormat="1" applyFont="1" applyFill="1" applyBorder="1" applyAlignment="1">
      <alignment wrapText="1"/>
    </xf>
    <xf numFmtId="165" fontId="7" fillId="0" borderId="2" xfId="3" applyNumberFormat="1" applyFont="1" applyFill="1" applyBorder="1" applyAlignment="1">
      <alignment wrapText="1"/>
    </xf>
    <xf numFmtId="164" fontId="7" fillId="0" borderId="2" xfId="2" applyFont="1" applyFill="1" applyBorder="1" applyAlignment="1">
      <alignment wrapText="1"/>
    </xf>
    <xf numFmtId="49" fontId="7" fillId="0" borderId="2" xfId="1" applyNumberFormat="1" applyFont="1" applyFill="1" applyBorder="1" applyAlignment="1">
      <alignment wrapText="1"/>
    </xf>
    <xf numFmtId="0" fontId="9" fillId="0" borderId="0" xfId="0" applyFont="1"/>
    <xf numFmtId="4" fontId="7" fillId="0" borderId="2" xfId="0" applyNumberFormat="1" applyFont="1" applyBorder="1" applyAlignment="1">
      <alignment horizontal="right"/>
    </xf>
    <xf numFmtId="0" fontId="7" fillId="0" borderId="2" xfId="1" applyNumberFormat="1" applyFont="1" applyFill="1" applyBorder="1" applyAlignment="1">
      <alignment wrapText="1"/>
    </xf>
    <xf numFmtId="4" fontId="10" fillId="0" borderId="2" xfId="0" applyNumberFormat="1" applyFont="1" applyBorder="1"/>
    <xf numFmtId="0" fontId="5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123825</xdr:rowOff>
    </xdr:from>
    <xdr:to>
      <xdr:col>14</xdr:col>
      <xdr:colOff>2999465</xdr:colOff>
      <xdr:row>1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8</xdr:col>
      <xdr:colOff>3001062</xdr:colOff>
      <xdr:row>1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5</xdr:col>
      <xdr:colOff>3000828</xdr:colOff>
      <xdr:row>1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4</xdr:col>
      <xdr:colOff>1267278</xdr:colOff>
      <xdr:row>1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14</xdr:col>
      <xdr:colOff>2999465</xdr:colOff>
      <xdr:row>1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8</xdr:col>
      <xdr:colOff>3001062</xdr:colOff>
      <xdr:row>1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5</xdr:col>
      <xdr:colOff>3000828</xdr:colOff>
      <xdr:row>1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4</xdr:col>
      <xdr:colOff>1267278</xdr:colOff>
      <xdr:row>1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14</xdr:col>
      <xdr:colOff>894440</xdr:colOff>
      <xdr:row>1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8</xdr:col>
      <xdr:colOff>896037</xdr:colOff>
      <xdr:row>1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5</xdr:col>
      <xdr:colOff>895803</xdr:colOff>
      <xdr:row>1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3</xdr:col>
      <xdr:colOff>343353</xdr:colOff>
      <xdr:row>1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14</xdr:col>
      <xdr:colOff>2380340</xdr:colOff>
      <xdr:row>1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123825</xdr:rowOff>
    </xdr:from>
    <xdr:to>
      <xdr:col>8</xdr:col>
      <xdr:colOff>2905812</xdr:colOff>
      <xdr:row>1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5</xdr:col>
      <xdr:colOff>3000828</xdr:colOff>
      <xdr:row>1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1</xdr:row>
      <xdr:rowOff>123825</xdr:rowOff>
    </xdr:from>
    <xdr:to>
      <xdr:col>4</xdr:col>
      <xdr:colOff>1181553</xdr:colOff>
      <xdr:row>1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7115175</xdr:colOff>
      <xdr:row>1</xdr:row>
      <xdr:rowOff>123825</xdr:rowOff>
    </xdr:from>
    <xdr:to>
      <xdr:col>4</xdr:col>
      <xdr:colOff>375103</xdr:colOff>
      <xdr:row>1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48125" y="1104900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F1" sqref="F1"/>
    </sheetView>
  </sheetViews>
  <sheetFormatPr defaultColWidth="45.7109375" defaultRowHeight="135" customHeight="1"/>
  <cols>
    <col min="1" max="1" width="23.7109375" style="2" customWidth="1"/>
    <col min="2" max="2" width="37" style="2" customWidth="1"/>
    <col min="3" max="3" width="18.140625" style="2" customWidth="1"/>
    <col min="4" max="4" width="17.7109375" style="2" customWidth="1"/>
    <col min="5" max="5" width="19.7109375" style="2" customWidth="1"/>
    <col min="6" max="257" width="45.7109375" style="2"/>
    <col min="258" max="258" width="23.7109375" style="2" customWidth="1"/>
    <col min="259" max="259" width="37.42578125" style="2" customWidth="1"/>
    <col min="260" max="260" width="14.140625" style="2" customWidth="1"/>
    <col min="261" max="513" width="45.7109375" style="2"/>
    <col min="514" max="514" width="23.7109375" style="2" customWidth="1"/>
    <col min="515" max="515" width="37.42578125" style="2" customWidth="1"/>
    <col min="516" max="516" width="14.140625" style="2" customWidth="1"/>
    <col min="517" max="769" width="45.7109375" style="2"/>
    <col min="770" max="770" width="23.7109375" style="2" customWidth="1"/>
    <col min="771" max="771" width="37.42578125" style="2" customWidth="1"/>
    <col min="772" max="772" width="14.140625" style="2" customWidth="1"/>
    <col min="773" max="1025" width="45.7109375" style="2"/>
    <col min="1026" max="1026" width="23.7109375" style="2" customWidth="1"/>
    <col min="1027" max="1027" width="37.42578125" style="2" customWidth="1"/>
    <col min="1028" max="1028" width="14.140625" style="2" customWidth="1"/>
    <col min="1029" max="1281" width="45.7109375" style="2"/>
    <col min="1282" max="1282" width="23.7109375" style="2" customWidth="1"/>
    <col min="1283" max="1283" width="37.42578125" style="2" customWidth="1"/>
    <col min="1284" max="1284" width="14.140625" style="2" customWidth="1"/>
    <col min="1285" max="1537" width="45.7109375" style="2"/>
    <col min="1538" max="1538" width="23.7109375" style="2" customWidth="1"/>
    <col min="1539" max="1539" width="37.42578125" style="2" customWidth="1"/>
    <col min="1540" max="1540" width="14.140625" style="2" customWidth="1"/>
    <col min="1541" max="1793" width="45.7109375" style="2"/>
    <col min="1794" max="1794" width="23.7109375" style="2" customWidth="1"/>
    <col min="1795" max="1795" width="37.42578125" style="2" customWidth="1"/>
    <col min="1796" max="1796" width="14.140625" style="2" customWidth="1"/>
    <col min="1797" max="2049" width="45.7109375" style="2"/>
    <col min="2050" max="2050" width="23.7109375" style="2" customWidth="1"/>
    <col min="2051" max="2051" width="37.42578125" style="2" customWidth="1"/>
    <col min="2052" max="2052" width="14.140625" style="2" customWidth="1"/>
    <col min="2053" max="2305" width="45.7109375" style="2"/>
    <col min="2306" max="2306" width="23.7109375" style="2" customWidth="1"/>
    <col min="2307" max="2307" width="37.42578125" style="2" customWidth="1"/>
    <col min="2308" max="2308" width="14.140625" style="2" customWidth="1"/>
    <col min="2309" max="2561" width="45.7109375" style="2"/>
    <col min="2562" max="2562" width="23.7109375" style="2" customWidth="1"/>
    <col min="2563" max="2563" width="37.42578125" style="2" customWidth="1"/>
    <col min="2564" max="2564" width="14.140625" style="2" customWidth="1"/>
    <col min="2565" max="2817" width="45.7109375" style="2"/>
    <col min="2818" max="2818" width="23.7109375" style="2" customWidth="1"/>
    <col min="2819" max="2819" width="37.42578125" style="2" customWidth="1"/>
    <col min="2820" max="2820" width="14.140625" style="2" customWidth="1"/>
    <col min="2821" max="3073" width="45.7109375" style="2"/>
    <col min="3074" max="3074" width="23.7109375" style="2" customWidth="1"/>
    <col min="3075" max="3075" width="37.42578125" style="2" customWidth="1"/>
    <col min="3076" max="3076" width="14.140625" style="2" customWidth="1"/>
    <col min="3077" max="3329" width="45.7109375" style="2"/>
    <col min="3330" max="3330" width="23.7109375" style="2" customWidth="1"/>
    <col min="3331" max="3331" width="37.42578125" style="2" customWidth="1"/>
    <col min="3332" max="3332" width="14.140625" style="2" customWidth="1"/>
    <col min="3333" max="3585" width="45.7109375" style="2"/>
    <col min="3586" max="3586" width="23.7109375" style="2" customWidth="1"/>
    <col min="3587" max="3587" width="37.42578125" style="2" customWidth="1"/>
    <col min="3588" max="3588" width="14.140625" style="2" customWidth="1"/>
    <col min="3589" max="3841" width="45.7109375" style="2"/>
    <col min="3842" max="3842" width="23.7109375" style="2" customWidth="1"/>
    <col min="3843" max="3843" width="37.42578125" style="2" customWidth="1"/>
    <col min="3844" max="3844" width="14.140625" style="2" customWidth="1"/>
    <col min="3845" max="4097" width="45.7109375" style="2"/>
    <col min="4098" max="4098" width="23.7109375" style="2" customWidth="1"/>
    <col min="4099" max="4099" width="37.42578125" style="2" customWidth="1"/>
    <col min="4100" max="4100" width="14.140625" style="2" customWidth="1"/>
    <col min="4101" max="4353" width="45.7109375" style="2"/>
    <col min="4354" max="4354" width="23.7109375" style="2" customWidth="1"/>
    <col min="4355" max="4355" width="37.42578125" style="2" customWidth="1"/>
    <col min="4356" max="4356" width="14.140625" style="2" customWidth="1"/>
    <col min="4357" max="4609" width="45.7109375" style="2"/>
    <col min="4610" max="4610" width="23.7109375" style="2" customWidth="1"/>
    <col min="4611" max="4611" width="37.42578125" style="2" customWidth="1"/>
    <col min="4612" max="4612" width="14.140625" style="2" customWidth="1"/>
    <col min="4613" max="4865" width="45.7109375" style="2"/>
    <col min="4866" max="4866" width="23.7109375" style="2" customWidth="1"/>
    <col min="4867" max="4867" width="37.42578125" style="2" customWidth="1"/>
    <col min="4868" max="4868" width="14.140625" style="2" customWidth="1"/>
    <col min="4869" max="5121" width="45.7109375" style="2"/>
    <col min="5122" max="5122" width="23.7109375" style="2" customWidth="1"/>
    <col min="5123" max="5123" width="37.42578125" style="2" customWidth="1"/>
    <col min="5124" max="5124" width="14.140625" style="2" customWidth="1"/>
    <col min="5125" max="5377" width="45.7109375" style="2"/>
    <col min="5378" max="5378" width="23.7109375" style="2" customWidth="1"/>
    <col min="5379" max="5379" width="37.42578125" style="2" customWidth="1"/>
    <col min="5380" max="5380" width="14.140625" style="2" customWidth="1"/>
    <col min="5381" max="5633" width="45.7109375" style="2"/>
    <col min="5634" max="5634" width="23.7109375" style="2" customWidth="1"/>
    <col min="5635" max="5635" width="37.42578125" style="2" customWidth="1"/>
    <col min="5636" max="5636" width="14.140625" style="2" customWidth="1"/>
    <col min="5637" max="5889" width="45.7109375" style="2"/>
    <col min="5890" max="5890" width="23.7109375" style="2" customWidth="1"/>
    <col min="5891" max="5891" width="37.42578125" style="2" customWidth="1"/>
    <col min="5892" max="5892" width="14.140625" style="2" customWidth="1"/>
    <col min="5893" max="6145" width="45.7109375" style="2"/>
    <col min="6146" max="6146" width="23.7109375" style="2" customWidth="1"/>
    <col min="6147" max="6147" width="37.42578125" style="2" customWidth="1"/>
    <col min="6148" max="6148" width="14.140625" style="2" customWidth="1"/>
    <col min="6149" max="6401" width="45.7109375" style="2"/>
    <col min="6402" max="6402" width="23.7109375" style="2" customWidth="1"/>
    <col min="6403" max="6403" width="37.42578125" style="2" customWidth="1"/>
    <col min="6404" max="6404" width="14.140625" style="2" customWidth="1"/>
    <col min="6405" max="6657" width="45.7109375" style="2"/>
    <col min="6658" max="6658" width="23.7109375" style="2" customWidth="1"/>
    <col min="6659" max="6659" width="37.42578125" style="2" customWidth="1"/>
    <col min="6660" max="6660" width="14.140625" style="2" customWidth="1"/>
    <col min="6661" max="6913" width="45.7109375" style="2"/>
    <col min="6914" max="6914" width="23.7109375" style="2" customWidth="1"/>
    <col min="6915" max="6915" width="37.42578125" style="2" customWidth="1"/>
    <col min="6916" max="6916" width="14.140625" style="2" customWidth="1"/>
    <col min="6917" max="7169" width="45.7109375" style="2"/>
    <col min="7170" max="7170" width="23.7109375" style="2" customWidth="1"/>
    <col min="7171" max="7171" width="37.42578125" style="2" customWidth="1"/>
    <col min="7172" max="7172" width="14.140625" style="2" customWidth="1"/>
    <col min="7173" max="7425" width="45.7109375" style="2"/>
    <col min="7426" max="7426" width="23.7109375" style="2" customWidth="1"/>
    <col min="7427" max="7427" width="37.42578125" style="2" customWidth="1"/>
    <col min="7428" max="7428" width="14.140625" style="2" customWidth="1"/>
    <col min="7429" max="7681" width="45.7109375" style="2"/>
    <col min="7682" max="7682" width="23.7109375" style="2" customWidth="1"/>
    <col min="7683" max="7683" width="37.42578125" style="2" customWidth="1"/>
    <col min="7684" max="7684" width="14.140625" style="2" customWidth="1"/>
    <col min="7685" max="7937" width="45.7109375" style="2"/>
    <col min="7938" max="7938" width="23.7109375" style="2" customWidth="1"/>
    <col min="7939" max="7939" width="37.42578125" style="2" customWidth="1"/>
    <col min="7940" max="7940" width="14.140625" style="2" customWidth="1"/>
    <col min="7941" max="8193" width="45.7109375" style="2"/>
    <col min="8194" max="8194" width="23.7109375" style="2" customWidth="1"/>
    <col min="8195" max="8195" width="37.42578125" style="2" customWidth="1"/>
    <col min="8196" max="8196" width="14.140625" style="2" customWidth="1"/>
    <col min="8197" max="8449" width="45.7109375" style="2"/>
    <col min="8450" max="8450" width="23.7109375" style="2" customWidth="1"/>
    <col min="8451" max="8451" width="37.42578125" style="2" customWidth="1"/>
    <col min="8452" max="8452" width="14.140625" style="2" customWidth="1"/>
    <col min="8453" max="8705" width="45.7109375" style="2"/>
    <col min="8706" max="8706" width="23.7109375" style="2" customWidth="1"/>
    <col min="8707" max="8707" width="37.42578125" style="2" customWidth="1"/>
    <col min="8708" max="8708" width="14.140625" style="2" customWidth="1"/>
    <col min="8709" max="8961" width="45.7109375" style="2"/>
    <col min="8962" max="8962" width="23.7109375" style="2" customWidth="1"/>
    <col min="8963" max="8963" width="37.42578125" style="2" customWidth="1"/>
    <col min="8964" max="8964" width="14.140625" style="2" customWidth="1"/>
    <col min="8965" max="9217" width="45.7109375" style="2"/>
    <col min="9218" max="9218" width="23.7109375" style="2" customWidth="1"/>
    <col min="9219" max="9219" width="37.42578125" style="2" customWidth="1"/>
    <col min="9220" max="9220" width="14.140625" style="2" customWidth="1"/>
    <col min="9221" max="9473" width="45.7109375" style="2"/>
    <col min="9474" max="9474" width="23.7109375" style="2" customWidth="1"/>
    <col min="9475" max="9475" width="37.42578125" style="2" customWidth="1"/>
    <col min="9476" max="9476" width="14.140625" style="2" customWidth="1"/>
    <col min="9477" max="9729" width="45.7109375" style="2"/>
    <col min="9730" max="9730" width="23.7109375" style="2" customWidth="1"/>
    <col min="9731" max="9731" width="37.42578125" style="2" customWidth="1"/>
    <col min="9732" max="9732" width="14.140625" style="2" customWidth="1"/>
    <col min="9733" max="9985" width="45.7109375" style="2"/>
    <col min="9986" max="9986" width="23.7109375" style="2" customWidth="1"/>
    <col min="9987" max="9987" width="37.42578125" style="2" customWidth="1"/>
    <col min="9988" max="9988" width="14.140625" style="2" customWidth="1"/>
    <col min="9989" max="10241" width="45.7109375" style="2"/>
    <col min="10242" max="10242" width="23.7109375" style="2" customWidth="1"/>
    <col min="10243" max="10243" width="37.42578125" style="2" customWidth="1"/>
    <col min="10244" max="10244" width="14.140625" style="2" customWidth="1"/>
    <col min="10245" max="10497" width="45.7109375" style="2"/>
    <col min="10498" max="10498" width="23.7109375" style="2" customWidth="1"/>
    <col min="10499" max="10499" width="37.42578125" style="2" customWidth="1"/>
    <col min="10500" max="10500" width="14.140625" style="2" customWidth="1"/>
    <col min="10501" max="10753" width="45.7109375" style="2"/>
    <col min="10754" max="10754" width="23.7109375" style="2" customWidth="1"/>
    <col min="10755" max="10755" width="37.42578125" style="2" customWidth="1"/>
    <col min="10756" max="10756" width="14.140625" style="2" customWidth="1"/>
    <col min="10757" max="11009" width="45.7109375" style="2"/>
    <col min="11010" max="11010" width="23.7109375" style="2" customWidth="1"/>
    <col min="11011" max="11011" width="37.42578125" style="2" customWidth="1"/>
    <col min="11012" max="11012" width="14.140625" style="2" customWidth="1"/>
    <col min="11013" max="11265" width="45.7109375" style="2"/>
    <col min="11266" max="11266" width="23.7109375" style="2" customWidth="1"/>
    <col min="11267" max="11267" width="37.42578125" style="2" customWidth="1"/>
    <col min="11268" max="11268" width="14.140625" style="2" customWidth="1"/>
    <col min="11269" max="11521" width="45.7109375" style="2"/>
    <col min="11522" max="11522" width="23.7109375" style="2" customWidth="1"/>
    <col min="11523" max="11523" width="37.42578125" style="2" customWidth="1"/>
    <col min="11524" max="11524" width="14.140625" style="2" customWidth="1"/>
    <col min="11525" max="11777" width="45.7109375" style="2"/>
    <col min="11778" max="11778" width="23.7109375" style="2" customWidth="1"/>
    <col min="11779" max="11779" width="37.42578125" style="2" customWidth="1"/>
    <col min="11780" max="11780" width="14.140625" style="2" customWidth="1"/>
    <col min="11781" max="12033" width="45.7109375" style="2"/>
    <col min="12034" max="12034" width="23.7109375" style="2" customWidth="1"/>
    <col min="12035" max="12035" width="37.42578125" style="2" customWidth="1"/>
    <col min="12036" max="12036" width="14.140625" style="2" customWidth="1"/>
    <col min="12037" max="12289" width="45.7109375" style="2"/>
    <col min="12290" max="12290" width="23.7109375" style="2" customWidth="1"/>
    <col min="12291" max="12291" width="37.42578125" style="2" customWidth="1"/>
    <col min="12292" max="12292" width="14.140625" style="2" customWidth="1"/>
    <col min="12293" max="12545" width="45.7109375" style="2"/>
    <col min="12546" max="12546" width="23.7109375" style="2" customWidth="1"/>
    <col min="12547" max="12547" width="37.42578125" style="2" customWidth="1"/>
    <col min="12548" max="12548" width="14.140625" style="2" customWidth="1"/>
    <col min="12549" max="12801" width="45.7109375" style="2"/>
    <col min="12802" max="12802" width="23.7109375" style="2" customWidth="1"/>
    <col min="12803" max="12803" width="37.42578125" style="2" customWidth="1"/>
    <col min="12804" max="12804" width="14.140625" style="2" customWidth="1"/>
    <col min="12805" max="13057" width="45.7109375" style="2"/>
    <col min="13058" max="13058" width="23.7109375" style="2" customWidth="1"/>
    <col min="13059" max="13059" width="37.42578125" style="2" customWidth="1"/>
    <col min="13060" max="13060" width="14.140625" style="2" customWidth="1"/>
    <col min="13061" max="13313" width="45.7109375" style="2"/>
    <col min="13314" max="13314" width="23.7109375" style="2" customWidth="1"/>
    <col min="13315" max="13315" width="37.42578125" style="2" customWidth="1"/>
    <col min="13316" max="13316" width="14.140625" style="2" customWidth="1"/>
    <col min="13317" max="13569" width="45.7109375" style="2"/>
    <col min="13570" max="13570" width="23.7109375" style="2" customWidth="1"/>
    <col min="13571" max="13571" width="37.42578125" style="2" customWidth="1"/>
    <col min="13572" max="13572" width="14.140625" style="2" customWidth="1"/>
    <col min="13573" max="13825" width="45.7109375" style="2"/>
    <col min="13826" max="13826" width="23.7109375" style="2" customWidth="1"/>
    <col min="13827" max="13827" width="37.42578125" style="2" customWidth="1"/>
    <col min="13828" max="13828" width="14.140625" style="2" customWidth="1"/>
    <col min="13829" max="14081" width="45.7109375" style="2"/>
    <col min="14082" max="14082" width="23.7109375" style="2" customWidth="1"/>
    <col min="14083" max="14083" width="37.42578125" style="2" customWidth="1"/>
    <col min="14084" max="14084" width="14.140625" style="2" customWidth="1"/>
    <col min="14085" max="14337" width="45.7109375" style="2"/>
    <col min="14338" max="14338" width="23.7109375" style="2" customWidth="1"/>
    <col min="14339" max="14339" width="37.42578125" style="2" customWidth="1"/>
    <col min="14340" max="14340" width="14.140625" style="2" customWidth="1"/>
    <col min="14341" max="14593" width="45.7109375" style="2"/>
    <col min="14594" max="14594" width="23.7109375" style="2" customWidth="1"/>
    <col min="14595" max="14595" width="37.42578125" style="2" customWidth="1"/>
    <col min="14596" max="14596" width="14.140625" style="2" customWidth="1"/>
    <col min="14597" max="14849" width="45.7109375" style="2"/>
    <col min="14850" max="14850" width="23.7109375" style="2" customWidth="1"/>
    <col min="14851" max="14851" width="37.42578125" style="2" customWidth="1"/>
    <col min="14852" max="14852" width="14.140625" style="2" customWidth="1"/>
    <col min="14853" max="15105" width="45.7109375" style="2"/>
    <col min="15106" max="15106" width="23.7109375" style="2" customWidth="1"/>
    <col min="15107" max="15107" width="37.42578125" style="2" customWidth="1"/>
    <col min="15108" max="15108" width="14.140625" style="2" customWidth="1"/>
    <col min="15109" max="15361" width="45.7109375" style="2"/>
    <col min="15362" max="15362" width="23.7109375" style="2" customWidth="1"/>
    <col min="15363" max="15363" width="37.42578125" style="2" customWidth="1"/>
    <col min="15364" max="15364" width="14.140625" style="2" customWidth="1"/>
    <col min="15365" max="15617" width="45.7109375" style="2"/>
    <col min="15618" max="15618" width="23.7109375" style="2" customWidth="1"/>
    <col min="15619" max="15619" width="37.42578125" style="2" customWidth="1"/>
    <col min="15620" max="15620" width="14.140625" style="2" customWidth="1"/>
    <col min="15621" max="15873" width="45.7109375" style="2"/>
    <col min="15874" max="15874" width="23.7109375" style="2" customWidth="1"/>
    <col min="15875" max="15875" width="37.42578125" style="2" customWidth="1"/>
    <col min="15876" max="15876" width="14.140625" style="2" customWidth="1"/>
    <col min="15877" max="16129" width="45.7109375" style="2"/>
    <col min="16130" max="16130" width="23.7109375" style="2" customWidth="1"/>
    <col min="16131" max="16131" width="37.42578125" style="2" customWidth="1"/>
    <col min="16132" max="16132" width="14.140625" style="2" customWidth="1"/>
    <col min="16133" max="16384" width="45.7109375" style="2"/>
  </cols>
  <sheetData>
    <row r="1" spans="1:5" ht="77.25" customHeight="1">
      <c r="A1" s="1"/>
      <c r="B1" s="1"/>
      <c r="C1" s="29" t="s">
        <v>47</v>
      </c>
      <c r="D1" s="29"/>
      <c r="E1" s="29"/>
    </row>
    <row r="2" spans="1:5" s="3" customFormat="1" ht="31.5" customHeight="1">
      <c r="A2" s="35" t="s">
        <v>31</v>
      </c>
      <c r="B2" s="35"/>
      <c r="C2" s="35"/>
      <c r="D2" s="35"/>
      <c r="E2" s="35"/>
    </row>
    <row r="3" spans="1:5" ht="24.75" customHeight="1">
      <c r="A3" s="4"/>
      <c r="B3" s="5"/>
      <c r="C3" s="6"/>
      <c r="D3" s="6" t="s">
        <v>0</v>
      </c>
    </row>
    <row r="4" spans="1:5" s="7" customFormat="1" ht="46.5" customHeight="1">
      <c r="A4" s="32" t="s">
        <v>1</v>
      </c>
      <c r="B4" s="33" t="s">
        <v>2</v>
      </c>
      <c r="C4" s="34" t="s">
        <v>40</v>
      </c>
      <c r="D4" s="34" t="s">
        <v>41</v>
      </c>
      <c r="E4" s="30" t="s">
        <v>42</v>
      </c>
    </row>
    <row r="5" spans="1:5" s="7" customFormat="1" ht="135" customHeight="1">
      <c r="A5" s="32"/>
      <c r="B5" s="33"/>
      <c r="C5" s="34"/>
      <c r="D5" s="34"/>
      <c r="E5" s="31"/>
    </row>
    <row r="6" spans="1:5" ht="44.25" customHeight="1">
      <c r="A6" s="8" t="s">
        <v>3</v>
      </c>
      <c r="B6" s="16" t="s">
        <v>4</v>
      </c>
      <c r="C6" s="9">
        <f>C7+C9+C11+C14</f>
        <v>440000</v>
      </c>
      <c r="D6" s="9">
        <f>D7+D9+D11+D14+D15</f>
        <v>476000</v>
      </c>
      <c r="E6" s="28">
        <f>D6-C6</f>
        <v>36000</v>
      </c>
    </row>
    <row r="7" spans="1:5" ht="17.25" customHeight="1">
      <c r="A7" s="8" t="s">
        <v>5</v>
      </c>
      <c r="B7" s="17" t="s">
        <v>6</v>
      </c>
      <c r="C7" s="9">
        <f>C8</f>
        <v>30000</v>
      </c>
      <c r="D7" s="9">
        <f>D8</f>
        <v>30000</v>
      </c>
      <c r="E7" s="28">
        <f t="shared" ref="E7:E24" si="0">D7-C7</f>
        <v>0</v>
      </c>
    </row>
    <row r="8" spans="1:5" ht="15.75" customHeight="1">
      <c r="A8" s="10" t="s">
        <v>7</v>
      </c>
      <c r="B8" s="18" t="s">
        <v>8</v>
      </c>
      <c r="C8" s="11">
        <v>30000</v>
      </c>
      <c r="D8" s="11">
        <v>30000</v>
      </c>
      <c r="E8" s="28">
        <f t="shared" si="0"/>
        <v>0</v>
      </c>
    </row>
    <row r="9" spans="1:5" ht="16.5" customHeight="1">
      <c r="A9" s="8" t="s">
        <v>9</v>
      </c>
      <c r="B9" s="17" t="s">
        <v>10</v>
      </c>
      <c r="C9" s="9">
        <f>C10</f>
        <v>150000</v>
      </c>
      <c r="D9" s="9">
        <f>D10</f>
        <v>150000</v>
      </c>
      <c r="E9" s="28">
        <f t="shared" si="0"/>
        <v>0</v>
      </c>
    </row>
    <row r="10" spans="1:5" ht="36" customHeight="1">
      <c r="A10" s="12" t="s">
        <v>27</v>
      </c>
      <c r="B10" s="19" t="s">
        <v>28</v>
      </c>
      <c r="C10" s="20">
        <v>150000</v>
      </c>
      <c r="D10" s="20">
        <v>150000</v>
      </c>
      <c r="E10" s="28">
        <f t="shared" si="0"/>
        <v>0</v>
      </c>
    </row>
    <row r="11" spans="1:5" ht="21" customHeight="1">
      <c r="A11" s="8" t="s">
        <v>11</v>
      </c>
      <c r="B11" s="21" t="s">
        <v>12</v>
      </c>
      <c r="C11" s="9">
        <f>C12+C13</f>
        <v>110000</v>
      </c>
      <c r="D11" s="9">
        <f>D12+D13</f>
        <v>110000</v>
      </c>
      <c r="E11" s="28">
        <f t="shared" si="0"/>
        <v>0</v>
      </c>
    </row>
    <row r="12" spans="1:5" ht="24" customHeight="1">
      <c r="A12" s="10" t="s">
        <v>13</v>
      </c>
      <c r="B12" s="22" t="s">
        <v>14</v>
      </c>
      <c r="C12" s="11">
        <v>10000</v>
      </c>
      <c r="D12" s="11">
        <v>10000</v>
      </c>
      <c r="E12" s="28">
        <f t="shared" si="0"/>
        <v>0</v>
      </c>
    </row>
    <row r="13" spans="1:5" ht="17.25" customHeight="1">
      <c r="A13" s="10" t="s">
        <v>15</v>
      </c>
      <c r="B13" s="22" t="s">
        <v>16</v>
      </c>
      <c r="C13" s="11">
        <v>100000</v>
      </c>
      <c r="D13" s="11">
        <v>100000</v>
      </c>
      <c r="E13" s="28">
        <f t="shared" si="0"/>
        <v>0</v>
      </c>
    </row>
    <row r="14" spans="1:5" ht="33.75" customHeight="1">
      <c r="A14" s="8" t="s">
        <v>25</v>
      </c>
      <c r="B14" s="21" t="s">
        <v>26</v>
      </c>
      <c r="C14" s="9">
        <f>C16</f>
        <v>150000</v>
      </c>
      <c r="D14" s="9">
        <f>D16</f>
        <v>150000</v>
      </c>
      <c r="E14" s="28">
        <f t="shared" si="0"/>
        <v>0</v>
      </c>
    </row>
    <row r="15" spans="1:5" s="13" customFormat="1" ht="58.5" customHeight="1">
      <c r="A15" s="10" t="s">
        <v>44</v>
      </c>
      <c r="B15" s="14" t="s">
        <v>43</v>
      </c>
      <c r="C15" s="11">
        <v>0</v>
      </c>
      <c r="D15" s="11">
        <v>36000</v>
      </c>
      <c r="E15" s="28">
        <f t="shared" si="0"/>
        <v>36000</v>
      </c>
    </row>
    <row r="16" spans="1:5" ht="92.25" customHeight="1">
      <c r="A16" s="10" t="s">
        <v>24</v>
      </c>
      <c r="B16" s="23" t="s">
        <v>23</v>
      </c>
      <c r="C16" s="11">
        <v>150000</v>
      </c>
      <c r="D16" s="11">
        <v>150000</v>
      </c>
      <c r="E16" s="28">
        <f t="shared" si="0"/>
        <v>0</v>
      </c>
    </row>
    <row r="17" spans="1:5" ht="29.25" customHeight="1">
      <c r="A17" s="8" t="s">
        <v>17</v>
      </c>
      <c r="B17" s="21" t="s">
        <v>18</v>
      </c>
      <c r="C17" s="9">
        <f>SUM(C18:C24)</f>
        <v>11077724</v>
      </c>
      <c r="D17" s="9">
        <f>D18+D19+D20+D21+D22+D23+D24</f>
        <v>12009595.83</v>
      </c>
      <c r="E17" s="28">
        <f t="shared" si="0"/>
        <v>931871.83000000007</v>
      </c>
    </row>
    <row r="18" spans="1:5" ht="24" customHeight="1">
      <c r="A18" s="10" t="s">
        <v>29</v>
      </c>
      <c r="B18" s="24" t="s">
        <v>19</v>
      </c>
      <c r="C18" s="11">
        <v>7982204</v>
      </c>
      <c r="D18" s="11">
        <v>7982204</v>
      </c>
      <c r="E18" s="28">
        <f t="shared" si="0"/>
        <v>0</v>
      </c>
    </row>
    <row r="19" spans="1:5" ht="93.75" customHeight="1">
      <c r="A19" s="10" t="s">
        <v>37</v>
      </c>
      <c r="B19" s="27" t="s">
        <v>35</v>
      </c>
      <c r="C19" s="11">
        <v>320000</v>
      </c>
      <c r="D19" s="11">
        <v>370000</v>
      </c>
      <c r="E19" s="28">
        <f t="shared" si="0"/>
        <v>50000</v>
      </c>
    </row>
    <row r="20" spans="1:5" ht="93.75" customHeight="1">
      <c r="A20" s="10" t="s">
        <v>38</v>
      </c>
      <c r="B20" s="27" t="s">
        <v>36</v>
      </c>
      <c r="C20" s="11">
        <v>95000</v>
      </c>
      <c r="D20" s="11">
        <v>95000</v>
      </c>
      <c r="E20" s="28">
        <f t="shared" si="0"/>
        <v>0</v>
      </c>
    </row>
    <row r="21" spans="1:5" ht="85.5" customHeight="1">
      <c r="A21" s="10" t="s">
        <v>39</v>
      </c>
      <c r="B21" s="27" t="s">
        <v>34</v>
      </c>
      <c r="C21" s="11">
        <v>2422220</v>
      </c>
      <c r="D21" s="11">
        <v>2740947.55</v>
      </c>
      <c r="E21" s="28">
        <f t="shared" si="0"/>
        <v>318727.54999999981</v>
      </c>
    </row>
    <row r="22" spans="1:5" s="25" customFormat="1" ht="58.5" customHeight="1">
      <c r="A22" s="10" t="s">
        <v>32</v>
      </c>
      <c r="B22" s="14" t="s">
        <v>33</v>
      </c>
      <c r="C22" s="26">
        <v>150000</v>
      </c>
      <c r="D22" s="26">
        <v>150000</v>
      </c>
      <c r="E22" s="28">
        <f t="shared" si="0"/>
        <v>0</v>
      </c>
    </row>
    <row r="23" spans="1:5" s="13" customFormat="1" ht="24" customHeight="1">
      <c r="A23" s="10" t="s">
        <v>30</v>
      </c>
      <c r="B23" s="24" t="s">
        <v>20</v>
      </c>
      <c r="C23" s="11">
        <v>108300</v>
      </c>
      <c r="D23" s="11">
        <v>108300</v>
      </c>
      <c r="E23" s="28">
        <f t="shared" si="0"/>
        <v>0</v>
      </c>
    </row>
    <row r="24" spans="1:5" s="13" customFormat="1" ht="24" customHeight="1">
      <c r="A24" s="10" t="s">
        <v>46</v>
      </c>
      <c r="B24" s="24" t="s">
        <v>45</v>
      </c>
      <c r="C24" s="11">
        <v>0</v>
      </c>
      <c r="D24" s="11">
        <v>563144.28</v>
      </c>
      <c r="E24" s="28">
        <f t="shared" si="0"/>
        <v>563144.28</v>
      </c>
    </row>
    <row r="25" spans="1:5" ht="27.75" customHeight="1">
      <c r="A25" s="10"/>
      <c r="B25" s="15" t="s">
        <v>21</v>
      </c>
      <c r="C25" s="9">
        <f>SUM(C6+C17)</f>
        <v>11517724</v>
      </c>
      <c r="D25" s="9">
        <f>SUM(D6+D17)</f>
        <v>12485595.83</v>
      </c>
      <c r="E25" s="28">
        <f>D25-C25</f>
        <v>967871.83000000007</v>
      </c>
    </row>
    <row r="29" spans="1:5" ht="135" customHeight="1">
      <c r="B29" s="2" t="s">
        <v>22</v>
      </c>
    </row>
  </sheetData>
  <mergeCells count="7">
    <mergeCell ref="C1:E1"/>
    <mergeCell ref="E4:E5"/>
    <mergeCell ref="A4:A5"/>
    <mergeCell ref="B4:B5"/>
    <mergeCell ref="C4:C5"/>
    <mergeCell ref="D4:D5"/>
    <mergeCell ref="A2:E2"/>
  </mergeCells>
  <pageMargins left="0.7" right="0.24" top="0.43" bottom="0.5" header="0.3" footer="0.3"/>
  <pageSetup paperSize="9" scale="72" orientation="portrait" verticalDpi="30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2023-10-11T12:01:29Z</dcterms:modified>
</cp:coreProperties>
</file>